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3256" windowHeight="13176"/>
  </bookViews>
  <sheets>
    <sheet name="Мои данные" sheetId="8" r:id="rId1"/>
  </sheets>
  <calcPr calcId="145621"/>
</workbook>
</file>

<file path=xl/calcChain.xml><?xml version="1.0" encoding="utf-8"?>
<calcChain xmlns="http://schemas.openxmlformats.org/spreadsheetml/2006/main">
  <c r="I119" i="8" l="1"/>
  <c r="G119" i="8"/>
  <c r="H75" i="8"/>
  <c r="I75" i="8"/>
  <c r="H76" i="8"/>
  <c r="I76" i="8"/>
  <c r="H77" i="8"/>
  <c r="I77" i="8"/>
  <c r="H78" i="8"/>
  <c r="I78" i="8"/>
  <c r="H79" i="8"/>
  <c r="I79" i="8"/>
  <c r="H80" i="8"/>
  <c r="I80" i="8"/>
  <c r="H81" i="8"/>
  <c r="I81" i="8"/>
  <c r="H82" i="8"/>
  <c r="I82" i="8"/>
  <c r="H83" i="8"/>
  <c r="I83" i="8"/>
  <c r="H84" i="8"/>
  <c r="I84" i="8"/>
  <c r="H85" i="8"/>
  <c r="I85" i="8"/>
  <c r="H86" i="8"/>
  <c r="I86" i="8"/>
  <c r="H87" i="8"/>
  <c r="I87" i="8"/>
  <c r="H88" i="8"/>
  <c r="I88" i="8"/>
  <c r="H89" i="8"/>
  <c r="I89" i="8"/>
  <c r="H90" i="8"/>
  <c r="I90" i="8"/>
  <c r="H91" i="8"/>
  <c r="I91" i="8"/>
  <c r="H92" i="8"/>
  <c r="I92" i="8"/>
  <c r="H93" i="8"/>
  <c r="I93" i="8"/>
  <c r="H94" i="8"/>
  <c r="I94" i="8"/>
  <c r="H95" i="8"/>
  <c r="I95" i="8"/>
  <c r="H96" i="8"/>
  <c r="I96" i="8"/>
  <c r="H97" i="8"/>
  <c r="I97" i="8"/>
  <c r="H98" i="8"/>
  <c r="I98" i="8"/>
  <c r="H99" i="8"/>
  <c r="I99" i="8"/>
  <c r="H100" i="8"/>
  <c r="I100" i="8"/>
  <c r="H101" i="8"/>
  <c r="I101" i="8"/>
  <c r="H102" i="8"/>
  <c r="I102" i="8"/>
  <c r="H103" i="8"/>
  <c r="I103" i="8"/>
  <c r="H104" i="8"/>
  <c r="I104" i="8"/>
  <c r="H105" i="8"/>
  <c r="I105" i="8"/>
  <c r="H106" i="8"/>
  <c r="I106" i="8"/>
  <c r="H107" i="8"/>
  <c r="I107" i="8"/>
  <c r="H108" i="8"/>
  <c r="I108" i="8"/>
  <c r="H109" i="8"/>
  <c r="I109" i="8"/>
  <c r="H110" i="8"/>
  <c r="I110" i="8"/>
  <c r="H111" i="8"/>
  <c r="I111" i="8"/>
  <c r="H112" i="8"/>
  <c r="I112" i="8"/>
  <c r="H113" i="8"/>
  <c r="I113" i="8"/>
  <c r="H114" i="8"/>
  <c r="I114" i="8"/>
  <c r="H115" i="8"/>
  <c r="I115" i="8"/>
  <c r="H116" i="8"/>
  <c r="I116" i="8"/>
  <c r="H117" i="8"/>
  <c r="I117" i="8"/>
  <c r="H118" i="8"/>
  <c r="I118" i="8"/>
  <c r="I74" i="8"/>
  <c r="H74" i="8"/>
  <c r="H13" i="8"/>
  <c r="I13" i="8"/>
  <c r="H14" i="8"/>
  <c r="I14" i="8"/>
  <c r="H15" i="8"/>
  <c r="I15" i="8"/>
  <c r="H16" i="8"/>
  <c r="I16" i="8"/>
  <c r="H17" i="8"/>
  <c r="I17" i="8"/>
  <c r="H18" i="8"/>
  <c r="I18" i="8"/>
  <c r="H19" i="8"/>
  <c r="I19" i="8"/>
  <c r="H20" i="8"/>
  <c r="I20" i="8"/>
  <c r="H21" i="8"/>
  <c r="I21" i="8"/>
  <c r="H22" i="8"/>
  <c r="I22" i="8"/>
  <c r="H23" i="8"/>
  <c r="I23" i="8"/>
  <c r="H24" i="8"/>
  <c r="I24" i="8"/>
  <c r="H25" i="8"/>
  <c r="I25" i="8"/>
  <c r="H26" i="8"/>
  <c r="I26" i="8"/>
  <c r="H27" i="8"/>
  <c r="I27" i="8"/>
  <c r="H28" i="8"/>
  <c r="I28" i="8"/>
  <c r="H29" i="8"/>
  <c r="I29" i="8"/>
  <c r="H30" i="8"/>
  <c r="I30" i="8"/>
  <c r="H31" i="8"/>
  <c r="I31" i="8"/>
  <c r="H32" i="8"/>
  <c r="I32" i="8"/>
  <c r="H33" i="8"/>
  <c r="I33" i="8"/>
  <c r="H34" i="8"/>
  <c r="I34" i="8"/>
  <c r="H35" i="8"/>
  <c r="I35" i="8"/>
  <c r="H36" i="8"/>
  <c r="I36" i="8"/>
  <c r="H37" i="8"/>
  <c r="I37" i="8"/>
  <c r="H38" i="8"/>
  <c r="I38" i="8"/>
  <c r="H39" i="8"/>
  <c r="I39" i="8"/>
  <c r="H40" i="8"/>
  <c r="I40" i="8"/>
  <c r="H41" i="8"/>
  <c r="I41" i="8"/>
  <c r="H42" i="8"/>
  <c r="I42" i="8"/>
  <c r="H43" i="8"/>
  <c r="I43" i="8"/>
  <c r="H44" i="8"/>
  <c r="I44" i="8"/>
  <c r="H45" i="8"/>
  <c r="I45" i="8"/>
  <c r="H46" i="8"/>
  <c r="I46" i="8"/>
  <c r="H47" i="8"/>
  <c r="I47" i="8"/>
  <c r="H48" i="8"/>
  <c r="I48" i="8"/>
  <c r="H49" i="8"/>
  <c r="I49" i="8"/>
  <c r="H50" i="8"/>
  <c r="I50" i="8"/>
  <c r="H51" i="8"/>
  <c r="I51" i="8"/>
  <c r="H52" i="8"/>
  <c r="I52" i="8"/>
  <c r="H53" i="8"/>
  <c r="I53" i="8"/>
  <c r="H54" i="8"/>
  <c r="I54" i="8"/>
  <c r="H55" i="8"/>
  <c r="I55" i="8"/>
  <c r="H56" i="8"/>
  <c r="I56" i="8"/>
  <c r="H57" i="8"/>
  <c r="I57" i="8"/>
  <c r="H58" i="8"/>
  <c r="I58" i="8"/>
  <c r="H59" i="8"/>
  <c r="I59" i="8"/>
  <c r="H60" i="8"/>
  <c r="I60" i="8"/>
  <c r="H61" i="8"/>
  <c r="I61" i="8"/>
  <c r="I12" i="8"/>
  <c r="H12" i="8"/>
</calcChain>
</file>

<file path=xl/comments1.xml><?xml version="1.0" encoding="utf-8"?>
<comments xmlns="http://schemas.openxmlformats.org/spreadsheetml/2006/main">
  <authors>
    <author>Сергей</author>
    <author>Andrey</author>
    <author>&lt;&gt;</author>
  </authors>
  <commentList>
    <comment ref="B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9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9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9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9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9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9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9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9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9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120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120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120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12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<sst xmlns="http://schemas.openxmlformats.org/spreadsheetml/2006/main" count="345" uniqueCount="225">
  <si>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</si>
  <si>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</si>
  <si>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</si>
  <si>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</si>
  <si>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</si>
  <si>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</si>
  <si>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</si>
  <si>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</si>
  <si>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</si>
  <si>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</si>
  <si>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</si>
  <si>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</si>
  <si>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</si>
  <si>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</si>
  <si>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Поликлиника на 700 посещений в смену в пос "Волгарь" в Куйбышевском районе г.Самары</t>
  </si>
  <si>
    <t>Наружные сети водоснабжения</t>
  </si>
  <si>
    <t>Ресурсы подрядчика</t>
  </si>
  <si>
    <t xml:space="preserve">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</si>
  <si>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</si>
  <si>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</si>
  <si>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</si>
  <si>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</si>
  <si>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</si>
  <si>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01.2.03.03-0013</t>
  </si>
  <si>
    <t>Мастика битумная кровельная горячая</t>
  </si>
  <si>
    <t>01.2.03.03-0045</t>
  </si>
  <si>
    <t>Мастика битумно-полимерная</t>
  </si>
  <si>
    <t>01.3.01.08-0003</t>
  </si>
  <si>
    <t>Топливо моторное для среднеоборотных и малооборотных дизелей ДТ</t>
  </si>
  <si>
    <t>01.7.03.01-0001</t>
  </si>
  <si>
    <t>Вода</t>
  </si>
  <si>
    <t>м3</t>
  </si>
  <si>
    <t>01.7.06.03-0003</t>
  </si>
  <si>
    <t>Лента поливинилхлоридная липкая, толщина 0,4 мм, ширина 30 мм</t>
  </si>
  <si>
    <t>м2</t>
  </si>
  <si>
    <t>01.7.07.29-0031</t>
  </si>
  <si>
    <t>Каболка</t>
  </si>
  <si>
    <t>01.7.11.07-0032</t>
  </si>
  <si>
    <t>Электроды сварочные Э42, диаметр 4 мм</t>
  </si>
  <si>
    <t>01.7.11.07-0054</t>
  </si>
  <si>
    <t>Электроды сварочные Э42, диаметр 6 мм</t>
  </si>
  <si>
    <t>01.7.15.03-0014</t>
  </si>
  <si>
    <t>Болты с гайками и шайбами для санитарно-технических работ, диаметр 16 мм</t>
  </si>
  <si>
    <t>01.7.15.03-0015</t>
  </si>
  <si>
    <t>Болты с гайками и шайбами для санитарно-технических работ, диаметр 20-22 мм</t>
  </si>
  <si>
    <t>01.7.15.03-0016</t>
  </si>
  <si>
    <t>Болты с гайками и шайбами для санитарно-технических работ, диаметр 24 мм</t>
  </si>
  <si>
    <t>01.7.15.06-0111</t>
  </si>
  <si>
    <t>Гвозди строительные</t>
  </si>
  <si>
    <t>01.7.19.04-0031</t>
  </si>
  <si>
    <t>Прокладки резиновые (пластина техническая прессованная)</t>
  </si>
  <si>
    <t>кг</t>
  </si>
  <si>
    <t>01.7.19.07-0006</t>
  </si>
  <si>
    <t>Резина техническая листовая прессованная</t>
  </si>
  <si>
    <t>01.7.20.08-0021</t>
  </si>
  <si>
    <t>Брезент</t>
  </si>
  <si>
    <t>01.7.20.08-0162</t>
  </si>
  <si>
    <t>Ткань мешочная</t>
  </si>
  <si>
    <t>10 м2</t>
  </si>
  <si>
    <t>02.2.05.04-1777</t>
  </si>
  <si>
    <t>Щебень М 800, фракция 20-40 мм, группа 2</t>
  </si>
  <si>
    <t>03.1.02.03-0011</t>
  </si>
  <si>
    <t>Известь строительная негашеная комовая, сорт I</t>
  </si>
  <si>
    <t>03.1.02.03-0014</t>
  </si>
  <si>
    <t>Известь хлорная, сорт I</t>
  </si>
  <si>
    <t>04.1.02.05-0003</t>
  </si>
  <si>
    <t>Смеси бетонные тяжелого бетона (БСТ), класс В7,5 (М100)</t>
  </si>
  <si>
    <t>04.1.02.05-0004</t>
  </si>
  <si>
    <t>Смеси бетонные тяжелого бетона (БСТ), класс В10 (М150)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</si>
  <si>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</si>
  <si>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</si>
  <si>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</si>
  <si>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</si>
  <si>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</si>
  <si>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</si>
  <si>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</si>
  <si>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</si>
  <si>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04.3.01.09-0023</t>
  </si>
  <si>
    <t>Раствор отделочный тяжелый цементный, состав 1:3</t>
  </si>
  <si>
    <t>05.1.01.13-0042</t>
  </si>
  <si>
    <t>Плита железобетонная покрытий и перекрытий, ребристая</t>
  </si>
  <si>
    <t>05.1.01.13-0043</t>
  </si>
  <si>
    <t>Плита железобетонная покрытий, перекрытий и днищ</t>
  </si>
  <si>
    <t>08.1.02.11-0001</t>
  </si>
  <si>
    <t>Поковки из квадратных заготовок, масса 1,8 кг</t>
  </si>
  <si>
    <t>08.3.03.04-0012</t>
  </si>
  <si>
    <t>Проволока светлая, диаметр 1,1 мм</t>
  </si>
  <si>
    <t>08.3.03.06-0002</t>
  </si>
  <si>
    <t>Проволока горячекатаная в мотках, диаметр 6,3-6,5 мм</t>
  </si>
  <si>
    <t>08.4.03.04-0001</t>
  </si>
  <si>
    <t>Сталь арматурная, горячекатаная, класс А-I, А-II, А-III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</si>
  <si>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</si>
  <si>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</si>
  <si>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</si>
  <si>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</si>
  <si>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11.1.03.01-0079</t>
  </si>
  <si>
    <t>Бруски обрезные, хвойных пород, длина 4-6,5 м, ширина 75-150 мм, толщина 40-75 мм, сорт III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</si>
  <si>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</si>
  <si>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</si>
  <si>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</si>
  <si>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</si>
  <si>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11.1.03.06-0087</t>
  </si>
  <si>
    <t>Доска обрезная, хвойных пород, ширина 75-150 мм, толщина 25 мм, длина 4-6,5 м, сорт III</t>
  </si>
  <si>
    <t>11.1.03.06-0095</t>
  </si>
  <si>
    <t>Доска обрезная, хвойных пород, ширина 75-150 мм, толщина 44 мм и более, длина 4-6,5 м, сорт III</t>
  </si>
  <si>
    <t>11.2.13.04-0012</t>
  </si>
  <si>
    <t>Щиты из досок, толщина 40 мм</t>
  </si>
  <si>
    <t>12.1.02.06-0012</t>
  </si>
  <si>
    <t>Рубероид кровельный РКК-350</t>
  </si>
  <si>
    <t>14.1.05.03-0011</t>
  </si>
  <si>
    <t>Клей фенолополивинилацетальный БФ-2, БФ-2Н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</si>
  <si>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</si>
  <si>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</si>
  <si>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</si>
  <si>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</si>
  <si>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</si>
  <si>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</si>
  <si>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</si>
  <si>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</si>
  <si>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18.1.10.04-0011</t>
  </si>
  <si>
    <t>Гидрант пожарный подземный, номинальное давление 1,0 МПа (10 кгс/см2), номинальный диаметр 125 мм, высота 2500 мм</t>
  </si>
  <si>
    <t>шт</t>
  </si>
  <si>
    <t>23.8.03.12-0011</t>
  </si>
  <si>
    <t>Фасонные части стальные сварные, номинальный диаметр до 800 мм</t>
  </si>
  <si>
    <t>ТЦ_18.1.02.00_63_6319189182_27.05.2022_02</t>
  </si>
  <si>
    <t>ТЦ_18.1.02.01_63_6316220028_27.05.2022_01</t>
  </si>
  <si>
    <t>ТЦ_23.8.03.12_63_668607370_27.05.2022_02</t>
  </si>
  <si>
    <t>шт.</t>
  </si>
  <si>
    <t>ФССЦ-02.2.05.04-1692</t>
  </si>
  <si>
    <t>Щебень М 600, фракция 10-20 мм, группа 2</t>
  </si>
  <si>
    <t>ФССЦ-02.3.01.02-0013</t>
  </si>
  <si>
    <t>ФССЦ-04.1.02.05-0003</t>
  </si>
  <si>
    <t>ФССЦ-04.1.02.05-0004</t>
  </si>
  <si>
    <t>ФССЦ-04.1.02.05-0005</t>
  </si>
  <si>
    <t>Смеси бетонные тяжелого бетона (БСТ), класс В12,5 (М150)</t>
  </si>
  <si>
    <t>ФССЦ-04.1.02.05-0007</t>
  </si>
  <si>
    <t>Смеси бетонные тяжелого бетона (БСТ), класс В20 (М250)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</si>
  <si>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</si>
  <si>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</si>
  <si>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</si>
  <si>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</si>
  <si>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ФССЦ-05.1.01.09-0052</t>
  </si>
  <si>
    <t>Кольцо стеновое смотровых колодцев КС7.9, бетон B15 (М200), объем 0,15 м3, расход арматуры 4,80 кг</t>
  </si>
  <si>
    <t>ФССЦ-05.1.01.09-0055</t>
  </si>
  <si>
    <t>Кольцо стеновое смотровых колодцев КС10.6, бетон B15 (М200), объем 0,16 м3, расход арматуры 3,95 кг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</si>
  <si>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</si>
  <si>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</si>
  <si>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</si>
  <si>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</si>
  <si>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ФССЦ-05.1.01.09-0073</t>
  </si>
  <si>
    <t>Кольцо стеновое смотровых колодцев КС20.9, бетон B15 (М200), объем 0,59 м3, расход арматуры 19,88 кг</t>
  </si>
  <si>
    <t>ФССЦ-05.1.01.11-0044</t>
  </si>
  <si>
    <t>Плита днища ПН10, бетон B15 (М200), объем 0,18 м3, расход арматуры 15,14 кг</t>
  </si>
  <si>
    <t>ФССЦ-05.1.01.11-0045</t>
  </si>
  <si>
    <t>Плита днища ПН15, бетон B15 (М200), объем 0,38 м3, расход арматуры 33,13 кг</t>
  </si>
  <si>
    <t>ФССЦ-05.1.01.11-0046</t>
  </si>
  <si>
    <t>Плита днища ПН20, бетон B15 (М200), объем 0,59 м3, расход арматуры 79,44 кг</t>
  </si>
  <si>
    <t>ФССЦ-05.1.01.11-0051</t>
  </si>
  <si>
    <t>Плита днища плоская, бетон B15 (М200), объем более 1,0 м3, расход арматуры 60 кг/м3_Д-20-30</t>
  </si>
  <si>
    <t>ФССЦ-05.1.01.13-0043</t>
  </si>
  <si>
    <t>ФССЦ-05.1.06.09-0002</t>
  </si>
  <si>
    <t>Плиты перекрытия 1ПП15-1, бетон B15, объем 0,27 м3, расход арматуры 30 кг</t>
  </si>
  <si>
    <t>ФССЦ-05.1.06.09-0010</t>
  </si>
  <si>
    <t>Плиты перекрытия 2ПП20-2, бетон B15, объем 0,48 м3, расход арматуры 84,49 кг</t>
  </si>
  <si>
    <t>ФССЦ-05.1.06.09-0073</t>
  </si>
  <si>
    <t>Плиты перекрытия П21-8, бетон B22,5, объем 1,18 м3, расход арматуры 99,8 кг_П21-5Б; П21-5А; П21д--5А</t>
  </si>
  <si>
    <t>ФССЦ-05.1.06.09-0088</t>
  </si>
  <si>
    <t>Плиты перекрытия ПП10-2, бетон B15, объем 0,10 м3, расход арматуры 16,65 кг</t>
  </si>
  <si>
    <t>ФССЦ-05.1.08.06-0071</t>
  </si>
  <si>
    <t>Плиты железобетонные для покрытий автомобильных дорог_ПД6</t>
  </si>
  <si>
    <t>ФССЦ-07.2.05.01-0032</t>
  </si>
  <si>
    <t>ФССЦ-08.1.02.06-0041</t>
  </si>
  <si>
    <t>Люк чугунный легкий</t>
  </si>
  <si>
    <t>ФССЦ-08.3.03.04-0012</t>
  </si>
  <si>
    <t>ФССЦ-08.4.03.04-0001</t>
  </si>
  <si>
    <t>ФССЦ-18.1.10.04-0004</t>
  </si>
  <si>
    <t>Гидрант пожарный подземный, номинальное давление 1,0 МПа (10 кгс/см2), номинальный диаметр 125 мм, высота 1500 мм</t>
  </si>
  <si>
    <t>ФССЦ-18.1.10.04-0011</t>
  </si>
  <si>
    <t>ФССЦ-23.5.01.08-0011</t>
  </si>
  <si>
    <t>Трубы стальные электросварные прямошовные и спиральношовные, класс прочности К38, наружный диаметр 426 мм, толщина стенки 5 мм</t>
  </si>
  <si>
    <t>м</t>
  </si>
  <si>
    <t>ФССЦ-23.5.01.08-0022</t>
  </si>
  <si>
    <t>Трубы стальные электросварные прямошовные и спиральношовные, класс прочности К38, наружный диаметр 478 мм, толщина стенки 5 мм</t>
  </si>
  <si>
    <t>ФССЦ-23.5.02.02-0008</t>
  </si>
  <si>
    <t>Трубы стальные электросварные прямошовные из стали марок БСт2кп-БСт4кп и БСт2пс-БСт4пс, наружный диаметр 159 мм, толщина стенки 3мм</t>
  </si>
  <si>
    <t>ФССЦ-23.5.02.02-0087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</si>
  <si>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5 мм</t>
  </si>
  <si>
    <t>ФССЦ-23.5.02.02-0091</t>
  </si>
  <si>
    <t>Трубы стальные электросварные прямошовные со снятой фаской из стали марок Ст2кп-Ст4кп и Ст2пс-Ст4пс, наружный диаметр 244,5 мм, толщина стенки 4 мм</t>
  </si>
  <si>
    <t>ФССЦ-23.8.03.12-0011</t>
  </si>
  <si>
    <t>ФССЦ-24.3.03.13-0046</t>
  </si>
  <si>
    <t>Трубы напорные полиэтиленовые ПЭ100, стандартное размерное отношение SDR17, номинальный наружный диаметр 110 мм, толщина стенки 6,6 мм</t>
  </si>
  <si>
    <t>ФССЦ-24.3.03.13-0052</t>
  </si>
  <si>
    <t>Трубы напорные полиэтиленовые ПЭ100, стандартное размерное отношение SDR17, номинальный наружный диаметр 225 мм, толщина стенки 13,4 мм</t>
  </si>
  <si>
    <t>ФССЦ-24.3.05.01-0011</t>
  </si>
  <si>
    <t>Втулка полиэтиленовая под фланец литая удлиненная, ПЭ100, стандартное размерное отношение SDR17, номинальный наружный диаметр 110 мм</t>
  </si>
  <si>
    <t>ФССЦ-24.3.05.01-0013</t>
  </si>
  <si>
    <t>Втулка полиэтиленовая под фланец литая удлиненная, ПЭ100, стандартное размерное отношение SDR17, номинальный наружный диаметр 225 мм</t>
  </si>
  <si>
    <t>ФССЦ-24.3.05.08-0465</t>
  </si>
  <si>
    <t>Отвод полиэтиленовый сварной 30°, ПЭ100, к напорным трубам 1,0 МПа (10 кгс/см2), диаметр 225 мм_27,5 град</t>
  </si>
  <si>
    <t>ФССЦ-24.3.05.08-0525</t>
  </si>
  <si>
    <t>Отвод полиэтиленовый сварной 45°, ПЭ100, к напорным трубам 1,0 МПа (10 кгс/см2), диаметр 225 мм</t>
  </si>
  <si>
    <t>ФССЦ-24.3.05.08-0645</t>
  </si>
  <si>
    <t>ВСЕГО по смете</t>
  </si>
  <si>
    <t>Ограждения лестничных проемов, лестничные марши, пожарные лестницы_С-3</t>
  </si>
  <si>
    <t xml:space="preserve"> Ограждения лестничных проемов, лестничные марши, пожарные лестницы_С-2</t>
  </si>
  <si>
    <t>Песок природный для строительных: работ очень мелкий с крупностью зерен размером свыше 1,25 мм-до 5% по массе</t>
  </si>
  <si>
    <t>Песок природный для строительных: работ очень мелкий с крупностью зерен размером свыше 1,25 мм-до 5% по массе_ п.1.1.9 ОП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</si>
  <si>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</si>
  <si>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</si>
  <si>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Составил:______________С.М.Ядохина</t>
  </si>
  <si>
    <t xml:space="preserve"> Отвод полиэтиленовый сварной 90°, ПЭ100, к напорным трубам 1,0 МПа (10 кгс/см2), диаметр 225 мм_62,82град.</t>
  </si>
  <si>
    <t>Отвод полиэтиленовый сварной 90°, ПЭ100, к напорным трубам 1,0 МПа (10 кгс/см2), диаметр 225 мм</t>
  </si>
  <si>
    <t>Тройник фланцевый ТФ 200*100  ВЧШГ с ЦПП</t>
  </si>
  <si>
    <t>Тройник фланцевый с пожарной подставкой ППТФ 200*100 ВЧШГ с ЦПП</t>
  </si>
  <si>
    <t>Пожарная подставка фланцевая  ППФ 200 ВЧШГ с ЦПП</t>
  </si>
  <si>
    <t xml:space="preserve"> Пожарная подставка фланцевая  ППФ 200 ВЧШГ с ЦПП</t>
  </si>
  <si>
    <t>Задвижка VAG EKO PLUS с обрезиненым клином короткая DN400 PN16</t>
  </si>
  <si>
    <t>Задвижка VAG EKO PLUS с обрезиненым клином короткая DN200 PN16</t>
  </si>
  <si>
    <t>Задвижка VAG EKO PLUS с обрезиненым клином короткая DN100 PN16</t>
  </si>
  <si>
    <t>Фланец стальной под п/э втулку расточенный DN100 PN10</t>
  </si>
  <si>
    <t xml:space="preserve"> Вантуз VAG чугунный фланцевый DN100 PN16</t>
  </si>
  <si>
    <t>Фланец под втулку расточенный Д-400мм</t>
  </si>
  <si>
    <t xml:space="preserve"> Фланец под втулку расточенный Д-225мм</t>
  </si>
  <si>
    <t>Втулка полиэтиленовая под фланец ПЭ100 SDR17, Д-400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</si>
</sst>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0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top" wrapText="1"/>
    </xf>
    <xf numFmtId="4" fontId="11" fillId="0" borderId="1" xfId="0" applyNumberFormat="1" applyFont="1" applyBorder="1" applyAlignment="1">
      <alignment horizontal="right" vertic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126"/>
  <sheetViews>
    <sheetView showGridLines="0" tabSelected="1" topLeftCell="A40" zoomScaleNormal="100" zoomScaleSheetLayoutView="100" workbookViewId="0">
      <selection activeCell="C63" sqref="C63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2.5546875" style="4" customWidth="1"/>
    <col min="8" max="8" width="11.6640625" style="4" customWidth="1"/>
    <col min="9" max="9" width="14.109375" style="4" customWidth="1"/>
    <col min="10" max="16384" width="9.109375" style="1"/>
  </cols>
  <sheetData>
    <row r="1" spans="1:9" ht="15.75" customHeight="1" x14ac:dyDescent="0.2">
      <c r="A1" s="1" t="s">
        <v>0</v>
      </c>
      <c r="B1" s="2" t="s">
        <v>14</v>
      </c>
    </row>
    <row r="2" spans="1:9" ht="16.5" customHeight="1" x14ac:dyDescent="0.2">
      <c r="A2" s="1" t="s">
        <v>1</v>
      </c>
      <c r="B2" s="2" t="s">
        <v>15</v>
      </c>
    </row>
    <row r="4" spans="1:9" ht="16.2" x14ac:dyDescent="0.3">
      <c r="D4" s="6" t="s">
        <v>3</v>
      </c>
    </row>
    <row r="5" spans="1:9" ht="5.25" customHeight="1" x14ac:dyDescent="0.2">
      <c r="B5" s="7"/>
    </row>
    <row r="6" spans="1:9" s="3" customFormat="1" ht="18.75" customHeight="1" x14ac:dyDescent="0.2">
      <c r="A6" s="12" t="s">
        <v>10</v>
      </c>
      <c r="B6" s="14" t="s">
        <v>2</v>
      </c>
      <c r="C6" s="12" t="s">
        <v>11</v>
      </c>
      <c r="D6" s="12" t="s">
        <v>12</v>
      </c>
      <c r="E6" s="12" t="s">
        <v>4</v>
      </c>
      <c r="F6" s="17" t="s">
        <v>5</v>
      </c>
      <c r="G6" s="18"/>
      <c r="H6" s="18"/>
      <c r="I6" s="19"/>
    </row>
    <row r="7" spans="1:9" s="3" customFormat="1" ht="33" customHeight="1" x14ac:dyDescent="0.2">
      <c r="A7" s="13"/>
      <c r="B7" s="15"/>
      <c r="C7" s="13"/>
      <c r="D7" s="13"/>
      <c r="E7" s="13"/>
      <c r="F7" s="16" t="s">
        <v>6</v>
      </c>
      <c r="G7" s="16"/>
      <c r="H7" s="16" t="s">
        <v>7</v>
      </c>
      <c r="I7" s="16"/>
    </row>
    <row r="8" spans="1:9" s="3" customFormat="1" ht="16.5" customHeight="1" x14ac:dyDescent="0.2">
      <c r="A8" s="23"/>
      <c r="B8" s="24"/>
      <c r="C8" s="23"/>
      <c r="D8" s="23"/>
      <c r="E8" s="23"/>
      <c r="F8" s="8" t="s">
        <v>8</v>
      </c>
      <c r="G8" s="8" t="s">
        <v>9</v>
      </c>
      <c r="H8" s="8" t="s">
        <v>8</v>
      </c>
      <c r="I8" s="8" t="s">
        <v>9</v>
      </c>
    </row>
    <row r="9" spans="1:9" s="3" customFormat="1" ht="12.6" x14ac:dyDescent="0.2">
      <c r="A9" s="20">
        <v>1</v>
      </c>
      <c r="B9" s="21" t="s">
        <v>13</v>
      </c>
      <c r="C9" s="20">
        <v>3</v>
      </c>
      <c r="D9" s="20">
        <v>4</v>
      </c>
      <c r="E9" s="20">
        <v>5</v>
      </c>
      <c r="F9" s="22">
        <v>6</v>
      </c>
      <c r="G9" s="22">
        <v>7</v>
      </c>
      <c r="H9" s="22">
        <v>8</v>
      </c>
      <c r="I9" s="22">
        <v>9</v>
      </c>
    </row>
    <row r="10" spans="1:9" ht="18.45" customHeight="1" x14ac:dyDescent="0.2">
      <c r="A10" s="25" t="s">
        <v>16</v>
      </c>
      <c r="B10" s="26"/>
      <c r="C10" s="26"/>
      <c r="D10" s="26"/>
      <c r="E10" s="26"/>
      <c r="F10" s="26"/>
      <c r="G10" s="26"/>
      <c r="H10" s="26"/>
      <c r="I10" s="26"/>
    </row>
    <row r="11" spans="1:9" ht="18.45" customHeight="1" x14ac:dyDescent="0.2">
      <c r="A11" s="25" t="s">
        <v>17</v>
      </c>
      <c r="B11" s="26"/>
      <c r="C11" s="26"/>
      <c r="D11" s="26"/>
      <c r="E11" s="26"/>
      <c r="F11" s="26"/>
      <c r="G11" s="26"/>
      <c r="H11" s="26"/>
      <c r="I11" s="26"/>
    </row>
    <row r="12" spans="1:9" ht="22.8" x14ac:dyDescent="0.2">
      <c r="A12" s="27">
        <v>1</v>
      </c>
      <c r="B12" s="28" t="s">
        <v>18</v>
      </c>
      <c r="C12" s="27" t="s">
        <v>19</v>
      </c>
      <c r="D12" s="29" t="s">
        <v>20</v>
      </c>
      <c r="E12" s="29">
        <v>1.2E-2</v>
      </c>
      <c r="F12" s="30">
        <v>1383.1</v>
      </c>
      <c r="G12" s="30">
        <v>16.600000000000001</v>
      </c>
      <c r="H12" s="38">
        <f>F12*4.52</f>
        <v>6251.6119999999992</v>
      </c>
      <c r="I12" s="38">
        <f>G12*4.52</f>
        <v>75.031999999999996</v>
      </c>
    </row>
    <row r="13" spans="1:9" ht="22.8" x14ac:dyDescent="0.2">
      <c r="A13" s="27">
        <v>2</v>
      </c>
      <c r="B13" s="28" t="s">
        <v>21</v>
      </c>
      <c r="C13" s="27" t="s">
        <v>22</v>
      </c>
      <c r="D13" s="29" t="s">
        <v>20</v>
      </c>
      <c r="E13" s="29">
        <v>3.0501E-3</v>
      </c>
      <c r="F13" s="30">
        <v>31060</v>
      </c>
      <c r="G13" s="30">
        <v>94.74</v>
      </c>
      <c r="H13" s="38">
        <f t="shared" ref="H13:H61" si="0">F13*4.52</f>
        <v>140391.19999999998</v>
      </c>
      <c r="I13" s="38">
        <f t="shared" ref="I13:I61" si="1">G13*4.52</f>
        <v>428.22479999999996</v>
      </c>
    </row>
    <row r="14" spans="1:9" ht="22.8" x14ac:dyDescent="0.2">
      <c r="A14" s="27">
        <v>3</v>
      </c>
      <c r="B14" s="28" t="s">
        <v>23</v>
      </c>
      <c r="C14" s="27" t="s">
        <v>24</v>
      </c>
      <c r="D14" s="29" t="s">
        <v>20</v>
      </c>
      <c r="E14" s="29">
        <v>0.67771599999999999</v>
      </c>
      <c r="F14" s="30">
        <v>3390</v>
      </c>
      <c r="G14" s="30">
        <v>2297.46</v>
      </c>
      <c r="H14" s="38">
        <f t="shared" si="0"/>
        <v>15322.8</v>
      </c>
      <c r="I14" s="38">
        <f t="shared" si="1"/>
        <v>10384.519199999999</v>
      </c>
    </row>
    <row r="15" spans="1:9" ht="22.8" x14ac:dyDescent="0.2">
      <c r="A15" s="27">
        <v>4</v>
      </c>
      <c r="B15" s="28" t="s">
        <v>25</v>
      </c>
      <c r="C15" s="27" t="s">
        <v>26</v>
      </c>
      <c r="D15" s="29" t="s">
        <v>20</v>
      </c>
      <c r="E15" s="29">
        <v>2.2950000000000002E-2</v>
      </c>
      <c r="F15" s="30">
        <v>1500</v>
      </c>
      <c r="G15" s="30">
        <v>34.43</v>
      </c>
      <c r="H15" s="38">
        <f t="shared" si="0"/>
        <v>6779.9999999999991</v>
      </c>
      <c r="I15" s="38">
        <f t="shared" si="1"/>
        <v>155.62359999999998</v>
      </c>
    </row>
    <row r="16" spans="1:9" ht="22.8" x14ac:dyDescent="0.2">
      <c r="A16" s="27">
        <v>5</v>
      </c>
      <c r="B16" s="28" t="s">
        <v>27</v>
      </c>
      <c r="C16" s="27" t="s">
        <v>28</v>
      </c>
      <c r="D16" s="29" t="s">
        <v>20</v>
      </c>
      <c r="E16" s="29">
        <v>8.072E-2</v>
      </c>
      <c r="F16" s="30">
        <v>4041.7</v>
      </c>
      <c r="G16" s="30">
        <v>326.25</v>
      </c>
      <c r="H16" s="38">
        <f t="shared" si="0"/>
        <v>18268.483999999997</v>
      </c>
      <c r="I16" s="38">
        <f t="shared" si="1"/>
        <v>1474.6499999999999</v>
      </c>
    </row>
    <row r="17" spans="1:9" ht="22.8" x14ac:dyDescent="0.2">
      <c r="A17" s="27">
        <v>6</v>
      </c>
      <c r="B17" s="28" t="s">
        <v>29</v>
      </c>
      <c r="C17" s="27" t="s">
        <v>30</v>
      </c>
      <c r="D17" s="29" t="s">
        <v>31</v>
      </c>
      <c r="E17" s="29">
        <v>162.21466359999999</v>
      </c>
      <c r="F17" s="30">
        <v>2.44</v>
      </c>
      <c r="G17" s="30">
        <v>395.82</v>
      </c>
      <c r="H17" s="38">
        <f t="shared" si="0"/>
        <v>11.028799999999999</v>
      </c>
      <c r="I17" s="38">
        <f t="shared" si="1"/>
        <v>1789.1063999999999</v>
      </c>
    </row>
    <row r="18" spans="1:9" ht="22.8" x14ac:dyDescent="0.2">
      <c r="A18" s="27">
        <v>7</v>
      </c>
      <c r="B18" s="28" t="s">
        <v>32</v>
      </c>
      <c r="C18" s="27" t="s">
        <v>33</v>
      </c>
      <c r="D18" s="29" t="s">
        <v>34</v>
      </c>
      <c r="E18" s="29">
        <v>62.371499999999997</v>
      </c>
      <c r="F18" s="30">
        <v>30</v>
      </c>
      <c r="G18" s="30">
        <v>1871.14</v>
      </c>
      <c r="H18" s="38">
        <f t="shared" si="0"/>
        <v>135.6</v>
      </c>
      <c r="I18" s="38">
        <f t="shared" si="1"/>
        <v>8457.5527999999995</v>
      </c>
    </row>
    <row r="19" spans="1:9" ht="22.8" x14ac:dyDescent="0.2">
      <c r="A19" s="27">
        <v>8</v>
      </c>
      <c r="B19" s="28" t="s">
        <v>35</v>
      </c>
      <c r="C19" s="27" t="s">
        <v>36</v>
      </c>
      <c r="D19" s="29" t="s">
        <v>20</v>
      </c>
      <c r="E19" s="29">
        <v>0.10264</v>
      </c>
      <c r="F19" s="30">
        <v>30030</v>
      </c>
      <c r="G19" s="30">
        <v>3082.29</v>
      </c>
      <c r="H19" s="38">
        <f t="shared" si="0"/>
        <v>135735.59999999998</v>
      </c>
      <c r="I19" s="38">
        <f t="shared" si="1"/>
        <v>13931.950799999999</v>
      </c>
    </row>
    <row r="20" spans="1:9" ht="22.8" x14ac:dyDescent="0.2">
      <c r="A20" s="27">
        <v>9</v>
      </c>
      <c r="B20" s="28" t="s">
        <v>37</v>
      </c>
      <c r="C20" s="27" t="s">
        <v>38</v>
      </c>
      <c r="D20" s="29" t="s">
        <v>20</v>
      </c>
      <c r="E20" s="29">
        <v>2.9780000000000002E-3</v>
      </c>
      <c r="F20" s="30">
        <v>10315.01</v>
      </c>
      <c r="G20" s="30">
        <v>30.72</v>
      </c>
      <c r="H20" s="38">
        <f t="shared" si="0"/>
        <v>46623.845199999996</v>
      </c>
      <c r="I20" s="38">
        <f t="shared" si="1"/>
        <v>138.85439999999997</v>
      </c>
    </row>
    <row r="21" spans="1:9" ht="22.8" x14ac:dyDescent="0.2">
      <c r="A21" s="27">
        <v>10</v>
      </c>
      <c r="B21" s="28" t="s">
        <v>39</v>
      </c>
      <c r="C21" s="27" t="s">
        <v>40</v>
      </c>
      <c r="D21" s="29" t="s">
        <v>20</v>
      </c>
      <c r="E21" s="29">
        <v>6.3558000000000003E-2</v>
      </c>
      <c r="F21" s="30">
        <v>9424</v>
      </c>
      <c r="G21" s="30">
        <v>598.97</v>
      </c>
      <c r="H21" s="38">
        <f t="shared" si="0"/>
        <v>42596.479999999996</v>
      </c>
      <c r="I21" s="38">
        <f t="shared" si="1"/>
        <v>2707.3444</v>
      </c>
    </row>
    <row r="22" spans="1:9" ht="22.8" x14ac:dyDescent="0.2">
      <c r="A22" s="27">
        <v>11</v>
      </c>
      <c r="B22" s="28" t="s">
        <v>41</v>
      </c>
      <c r="C22" s="27" t="s">
        <v>42</v>
      </c>
      <c r="D22" s="29" t="s">
        <v>20</v>
      </c>
      <c r="E22" s="29">
        <v>1.8100000000000002E-2</v>
      </c>
      <c r="F22" s="30">
        <v>14830</v>
      </c>
      <c r="G22" s="30">
        <v>268.43</v>
      </c>
      <c r="H22" s="38">
        <f t="shared" si="0"/>
        <v>67031.599999999991</v>
      </c>
      <c r="I22" s="38">
        <f t="shared" si="1"/>
        <v>1213.3036</v>
      </c>
    </row>
    <row r="23" spans="1:9" ht="22.8" x14ac:dyDescent="0.2">
      <c r="A23" s="27">
        <v>12</v>
      </c>
      <c r="B23" s="28" t="s">
        <v>43</v>
      </c>
      <c r="C23" s="27" t="s">
        <v>44</v>
      </c>
      <c r="D23" s="29" t="s">
        <v>20</v>
      </c>
      <c r="E23" s="29">
        <v>0.02</v>
      </c>
      <c r="F23" s="30">
        <v>13560</v>
      </c>
      <c r="G23" s="30">
        <v>271.2</v>
      </c>
      <c r="H23" s="38">
        <f t="shared" si="0"/>
        <v>61291.199999999997</v>
      </c>
      <c r="I23" s="38">
        <f t="shared" si="1"/>
        <v>1225.8239999999998</v>
      </c>
    </row>
    <row r="24" spans="1:9" ht="22.8" x14ac:dyDescent="0.2">
      <c r="A24" s="27">
        <v>13</v>
      </c>
      <c r="B24" s="28" t="s">
        <v>45</v>
      </c>
      <c r="C24" s="27" t="s">
        <v>46</v>
      </c>
      <c r="D24" s="29" t="s">
        <v>20</v>
      </c>
      <c r="E24" s="29">
        <v>6.1999999999999998E-3</v>
      </c>
      <c r="F24" s="30">
        <v>12660</v>
      </c>
      <c r="G24" s="30">
        <v>78.489999999999995</v>
      </c>
      <c r="H24" s="38">
        <f t="shared" si="0"/>
        <v>57223.199999999997</v>
      </c>
      <c r="I24" s="38">
        <f t="shared" si="1"/>
        <v>354.77479999999997</v>
      </c>
    </row>
    <row r="25" spans="1:9" ht="22.8" x14ac:dyDescent="0.2">
      <c r="A25" s="27">
        <v>14</v>
      </c>
      <c r="B25" s="28" t="s">
        <v>47</v>
      </c>
      <c r="C25" s="27" t="s">
        <v>48</v>
      </c>
      <c r="D25" s="29" t="s">
        <v>20</v>
      </c>
      <c r="E25" s="29">
        <v>2.66447E-2</v>
      </c>
      <c r="F25" s="30">
        <v>11978</v>
      </c>
      <c r="G25" s="30">
        <v>319.14999999999998</v>
      </c>
      <c r="H25" s="38">
        <f t="shared" si="0"/>
        <v>54140.56</v>
      </c>
      <c r="I25" s="38">
        <f t="shared" si="1"/>
        <v>1442.5579999999998</v>
      </c>
    </row>
    <row r="26" spans="1:9" ht="22.8" x14ac:dyDescent="0.2">
      <c r="A26" s="27">
        <v>15</v>
      </c>
      <c r="B26" s="28" t="s">
        <v>49</v>
      </c>
      <c r="C26" s="27" t="s">
        <v>50</v>
      </c>
      <c r="D26" s="29" t="s">
        <v>51</v>
      </c>
      <c r="E26" s="29">
        <v>2.81</v>
      </c>
      <c r="F26" s="30">
        <v>23.09</v>
      </c>
      <c r="G26" s="30">
        <v>64.89</v>
      </c>
      <c r="H26" s="38">
        <f t="shared" si="0"/>
        <v>104.36679999999998</v>
      </c>
      <c r="I26" s="38">
        <f t="shared" si="1"/>
        <v>293.30279999999999</v>
      </c>
    </row>
    <row r="27" spans="1:9" ht="22.8" x14ac:dyDescent="0.2">
      <c r="A27" s="27">
        <v>16</v>
      </c>
      <c r="B27" s="28" t="s">
        <v>52</v>
      </c>
      <c r="C27" s="27" t="s">
        <v>53</v>
      </c>
      <c r="D27" s="29" t="s">
        <v>51</v>
      </c>
      <c r="E27" s="29">
        <v>4.1369999999999996</v>
      </c>
      <c r="F27" s="30">
        <v>7.8</v>
      </c>
      <c r="G27" s="30">
        <v>32.270000000000003</v>
      </c>
      <c r="H27" s="38">
        <f t="shared" si="0"/>
        <v>35.255999999999993</v>
      </c>
      <c r="I27" s="38">
        <f t="shared" si="1"/>
        <v>145.8604</v>
      </c>
    </row>
    <row r="28" spans="1:9" ht="22.8" x14ac:dyDescent="0.2">
      <c r="A28" s="27">
        <v>17</v>
      </c>
      <c r="B28" s="28" t="s">
        <v>54</v>
      </c>
      <c r="C28" s="27" t="s">
        <v>55</v>
      </c>
      <c r="D28" s="29" t="s">
        <v>34</v>
      </c>
      <c r="E28" s="29">
        <v>1.158E-2</v>
      </c>
      <c r="F28" s="30">
        <v>37.43</v>
      </c>
      <c r="G28" s="30">
        <v>0.43</v>
      </c>
      <c r="H28" s="38">
        <f t="shared" si="0"/>
        <v>169.18359999999998</v>
      </c>
      <c r="I28" s="38">
        <f t="shared" si="1"/>
        <v>1.9435999999999998</v>
      </c>
    </row>
    <row r="29" spans="1:9" ht="22.8" x14ac:dyDescent="0.2">
      <c r="A29" s="27">
        <v>18</v>
      </c>
      <c r="B29" s="28" t="s">
        <v>56</v>
      </c>
      <c r="C29" s="27" t="s">
        <v>57</v>
      </c>
      <c r="D29" s="29" t="s">
        <v>58</v>
      </c>
      <c r="E29" s="29">
        <v>2.2049999999999999E-3</v>
      </c>
      <c r="F29" s="30">
        <v>84.75</v>
      </c>
      <c r="G29" s="30">
        <v>0.18</v>
      </c>
      <c r="H29" s="38">
        <f t="shared" si="0"/>
        <v>383.06999999999994</v>
      </c>
      <c r="I29" s="38">
        <f t="shared" si="1"/>
        <v>0.81359999999999988</v>
      </c>
    </row>
    <row r="30" spans="1:9" ht="22.8" x14ac:dyDescent="0.2">
      <c r="A30" s="27">
        <v>19</v>
      </c>
      <c r="B30" s="28" t="s">
        <v>59</v>
      </c>
      <c r="C30" s="27" t="s">
        <v>60</v>
      </c>
      <c r="D30" s="29" t="s">
        <v>31</v>
      </c>
      <c r="E30" s="29">
        <v>8.4929999999999999E-4</v>
      </c>
      <c r="F30" s="30">
        <v>108.4</v>
      </c>
      <c r="G30" s="30">
        <v>0.09</v>
      </c>
      <c r="H30" s="38">
        <f t="shared" si="0"/>
        <v>489.96799999999996</v>
      </c>
      <c r="I30" s="38">
        <f t="shared" si="1"/>
        <v>0.40679999999999994</v>
      </c>
    </row>
    <row r="31" spans="1:9" ht="22.8" x14ac:dyDescent="0.2">
      <c r="A31" s="27">
        <v>20</v>
      </c>
      <c r="B31" s="28" t="s">
        <v>61</v>
      </c>
      <c r="C31" s="27" t="s">
        <v>62</v>
      </c>
      <c r="D31" s="29" t="s">
        <v>20</v>
      </c>
      <c r="E31" s="29">
        <v>9.4515999999999992E-3</v>
      </c>
      <c r="F31" s="30">
        <v>734.5</v>
      </c>
      <c r="G31" s="30">
        <v>6.94</v>
      </c>
      <c r="H31" s="38">
        <f t="shared" si="0"/>
        <v>3319.9399999999996</v>
      </c>
      <c r="I31" s="38">
        <f t="shared" si="1"/>
        <v>31.3688</v>
      </c>
    </row>
    <row r="32" spans="1:9" ht="22.8" x14ac:dyDescent="0.2">
      <c r="A32" s="27">
        <v>21</v>
      </c>
      <c r="B32" s="28" t="s">
        <v>63</v>
      </c>
      <c r="C32" s="27" t="s">
        <v>64</v>
      </c>
      <c r="D32" s="29" t="s">
        <v>20</v>
      </c>
      <c r="E32" s="29">
        <v>2.9036000000000001E-3</v>
      </c>
      <c r="F32" s="30">
        <v>2147</v>
      </c>
      <c r="G32" s="30">
        <v>6.24</v>
      </c>
      <c r="H32" s="38">
        <f t="shared" si="0"/>
        <v>9704.4399999999987</v>
      </c>
      <c r="I32" s="38">
        <f t="shared" si="1"/>
        <v>28.204799999999999</v>
      </c>
    </row>
    <row r="33" spans="1:9" ht="22.8" x14ac:dyDescent="0.2">
      <c r="A33" s="27">
        <v>22</v>
      </c>
      <c r="B33" s="28" t="s">
        <v>65</v>
      </c>
      <c r="C33" s="27" t="s">
        <v>66</v>
      </c>
      <c r="D33" s="29" t="s">
        <v>31</v>
      </c>
      <c r="E33" s="29">
        <v>4.3783200000000004</v>
      </c>
      <c r="F33" s="30">
        <v>560</v>
      </c>
      <c r="G33" s="30">
        <v>2451.86</v>
      </c>
      <c r="H33" s="38">
        <f t="shared" si="0"/>
        <v>2531.1999999999998</v>
      </c>
      <c r="I33" s="38">
        <f t="shared" si="1"/>
        <v>11082.4072</v>
      </c>
    </row>
    <row r="34" spans="1:9" ht="22.8" x14ac:dyDescent="0.2">
      <c r="A34" s="27">
        <v>23</v>
      </c>
      <c r="B34" s="28" t="s">
        <v>67</v>
      </c>
      <c r="C34" s="27" t="s">
        <v>68</v>
      </c>
      <c r="D34" s="29" t="s">
        <v>31</v>
      </c>
      <c r="E34" s="29">
        <v>11.81556</v>
      </c>
      <c r="F34" s="30">
        <v>490</v>
      </c>
      <c r="G34" s="30">
        <v>5789.62</v>
      </c>
      <c r="H34" s="38">
        <f t="shared" si="0"/>
        <v>2214.7999999999997</v>
      </c>
      <c r="I34" s="38">
        <f t="shared" si="1"/>
        <v>26169.082399999996</v>
      </c>
    </row>
    <row r="35" spans="1:9" ht="22.8" x14ac:dyDescent="0.2">
      <c r="A35" s="27">
        <v>24</v>
      </c>
      <c r="B35" s="28" t="s">
        <v>69</v>
      </c>
      <c r="C35" s="27" t="s">
        <v>70</v>
      </c>
      <c r="D35" s="29" t="s">
        <v>31</v>
      </c>
      <c r="E35" s="29">
        <v>2.1420000000000002E-2</v>
      </c>
      <c r="F35" s="30">
        <v>730</v>
      </c>
      <c r="G35" s="30">
        <v>15.63</v>
      </c>
      <c r="H35" s="38">
        <f t="shared" si="0"/>
        <v>3299.6</v>
      </c>
      <c r="I35" s="38">
        <f t="shared" si="1"/>
        <v>70.647599999999997</v>
      </c>
    </row>
    <row r="36" spans="1:9" ht="22.8" x14ac:dyDescent="0.2">
      <c r="A36" s="27">
        <v>25</v>
      </c>
      <c r="B36" s="28" t="s">
        <v>71</v>
      </c>
      <c r="C36" s="27" t="s">
        <v>72</v>
      </c>
      <c r="D36" s="29" t="s">
        <v>20</v>
      </c>
      <c r="E36" s="29">
        <v>1.6724000000000001</v>
      </c>
      <c r="F36" s="30">
        <v>491.01</v>
      </c>
      <c r="G36" s="30">
        <v>821.17</v>
      </c>
      <c r="H36" s="38">
        <f t="shared" si="0"/>
        <v>2219.3651999999997</v>
      </c>
      <c r="I36" s="38">
        <f t="shared" si="1"/>
        <v>3711.6883999999995</v>
      </c>
    </row>
    <row r="37" spans="1:9" ht="22.8" x14ac:dyDescent="0.2">
      <c r="A37" s="27">
        <v>26</v>
      </c>
      <c r="B37" s="28" t="s">
        <v>73</v>
      </c>
      <c r="C37" s="27" t="s">
        <v>74</v>
      </c>
      <c r="D37" s="29" t="s">
        <v>31</v>
      </c>
      <c r="E37" s="29">
        <v>4.7904000000000002E-2</v>
      </c>
      <c r="F37" s="30">
        <v>395</v>
      </c>
      <c r="G37" s="30">
        <v>18.920000000000002</v>
      </c>
      <c r="H37" s="38">
        <f t="shared" si="0"/>
        <v>1785.3999999999999</v>
      </c>
      <c r="I37" s="38">
        <f t="shared" si="1"/>
        <v>85.5184</v>
      </c>
    </row>
    <row r="38" spans="1:9" ht="22.8" x14ac:dyDescent="0.2">
      <c r="A38" s="27">
        <v>27</v>
      </c>
      <c r="B38" s="28" t="s">
        <v>75</v>
      </c>
      <c r="C38" s="27" t="s">
        <v>76</v>
      </c>
      <c r="D38" s="29" t="s">
        <v>31</v>
      </c>
      <c r="E38" s="29">
        <v>0.3196</v>
      </c>
      <c r="F38" s="30">
        <v>485.9</v>
      </c>
      <c r="G38" s="30">
        <v>155.29</v>
      </c>
      <c r="H38" s="38">
        <f t="shared" si="0"/>
        <v>2196.2679999999996</v>
      </c>
      <c r="I38" s="38">
        <f t="shared" si="1"/>
        <v>701.91079999999988</v>
      </c>
    </row>
    <row r="39" spans="1:9" ht="22.8" x14ac:dyDescent="0.2">
      <c r="A39" s="27">
        <v>28</v>
      </c>
      <c r="B39" s="28" t="s">
        <v>77</v>
      </c>
      <c r="C39" s="27" t="s">
        <v>78</v>
      </c>
      <c r="D39" s="29" t="s">
        <v>31</v>
      </c>
      <c r="E39" s="29">
        <v>3.6720000000000003E-2</v>
      </c>
      <c r="F39" s="30">
        <v>497</v>
      </c>
      <c r="G39" s="30">
        <v>18.25</v>
      </c>
      <c r="H39" s="38">
        <f t="shared" si="0"/>
        <v>2246.4399999999996</v>
      </c>
      <c r="I39" s="38">
        <f t="shared" si="1"/>
        <v>82.49</v>
      </c>
    </row>
    <row r="40" spans="1:9" ht="22.8" x14ac:dyDescent="0.2">
      <c r="A40" s="27">
        <v>29</v>
      </c>
      <c r="B40" s="28" t="s">
        <v>79</v>
      </c>
      <c r="C40" s="27" t="s">
        <v>80</v>
      </c>
      <c r="D40" s="29" t="s">
        <v>31</v>
      </c>
      <c r="E40" s="29">
        <v>3.2759999999999998</v>
      </c>
      <c r="F40" s="30">
        <v>2376</v>
      </c>
      <c r="G40" s="30">
        <v>7783.78</v>
      </c>
      <c r="H40" s="38">
        <f t="shared" si="0"/>
        <v>10739.519999999999</v>
      </c>
      <c r="I40" s="38">
        <f t="shared" si="1"/>
        <v>35182.685599999997</v>
      </c>
    </row>
    <row r="41" spans="1:9" ht="22.8" x14ac:dyDescent="0.2">
      <c r="A41" s="27">
        <v>30</v>
      </c>
      <c r="B41" s="28" t="s">
        <v>81</v>
      </c>
      <c r="C41" s="27" t="s">
        <v>82</v>
      </c>
      <c r="D41" s="29" t="s">
        <v>31</v>
      </c>
      <c r="E41" s="29">
        <v>3.7761999999999998</v>
      </c>
      <c r="F41" s="30">
        <v>1382.9</v>
      </c>
      <c r="G41" s="30">
        <v>5222.1099999999997</v>
      </c>
      <c r="H41" s="38">
        <f t="shared" si="0"/>
        <v>6250.7079999999996</v>
      </c>
      <c r="I41" s="38">
        <f t="shared" si="1"/>
        <v>23603.937199999997</v>
      </c>
    </row>
    <row r="42" spans="1:9" ht="22.8" x14ac:dyDescent="0.2">
      <c r="A42" s="27">
        <v>31</v>
      </c>
      <c r="B42" s="28" t="s">
        <v>83</v>
      </c>
      <c r="C42" s="27" t="s">
        <v>84</v>
      </c>
      <c r="D42" s="29" t="s">
        <v>20</v>
      </c>
      <c r="E42" s="29">
        <v>7.6649999999999999E-3</v>
      </c>
      <c r="F42" s="30">
        <v>5989</v>
      </c>
      <c r="G42" s="30">
        <v>45.91</v>
      </c>
      <c r="H42" s="38">
        <f t="shared" si="0"/>
        <v>27070.28</v>
      </c>
      <c r="I42" s="38">
        <f t="shared" si="1"/>
        <v>207.51319999999996</v>
      </c>
    </row>
    <row r="43" spans="1:9" ht="22.8" x14ac:dyDescent="0.2">
      <c r="A43" s="27">
        <v>32</v>
      </c>
      <c r="B43" s="28" t="s">
        <v>85</v>
      </c>
      <c r="C43" s="27" t="s">
        <v>86</v>
      </c>
      <c r="D43" s="29" t="s">
        <v>20</v>
      </c>
      <c r="E43" s="29">
        <v>-1.5689499999999999E-2</v>
      </c>
      <c r="F43" s="30">
        <v>10200</v>
      </c>
      <c r="G43" s="30">
        <v>-160.03</v>
      </c>
      <c r="H43" s="38">
        <f t="shared" si="0"/>
        <v>46103.999999999993</v>
      </c>
      <c r="I43" s="38">
        <f t="shared" si="1"/>
        <v>-723.33559999999989</v>
      </c>
    </row>
    <row r="44" spans="1:9" ht="22.8" x14ac:dyDescent="0.2">
      <c r="A44" s="27">
        <v>33</v>
      </c>
      <c r="B44" s="28" t="s">
        <v>87</v>
      </c>
      <c r="C44" s="27" t="s">
        <v>88</v>
      </c>
      <c r="D44" s="29" t="s">
        <v>20</v>
      </c>
      <c r="E44" s="29">
        <v>2.0899999999999998E-3</v>
      </c>
      <c r="F44" s="30">
        <v>4455.2</v>
      </c>
      <c r="G44" s="30">
        <v>9.31</v>
      </c>
      <c r="H44" s="38">
        <f t="shared" si="0"/>
        <v>20137.503999999997</v>
      </c>
      <c r="I44" s="38">
        <f t="shared" si="1"/>
        <v>42.081199999999995</v>
      </c>
    </row>
    <row r="45" spans="1:9" ht="22.8" x14ac:dyDescent="0.2">
      <c r="A45" s="27">
        <v>34</v>
      </c>
      <c r="B45" s="28" t="s">
        <v>89</v>
      </c>
      <c r="C45" s="27" t="s">
        <v>90</v>
      </c>
      <c r="D45" s="29" t="s">
        <v>20</v>
      </c>
      <c r="E45" s="29">
        <v>0.65800000000000003</v>
      </c>
      <c r="F45" s="30">
        <v>5650</v>
      </c>
      <c r="G45" s="30">
        <v>3717.7</v>
      </c>
      <c r="H45" s="38">
        <f t="shared" si="0"/>
        <v>25537.999999999996</v>
      </c>
      <c r="I45" s="38">
        <f t="shared" si="1"/>
        <v>16804.003999999997</v>
      </c>
    </row>
    <row r="46" spans="1:9" ht="34.200000000000003" x14ac:dyDescent="0.2">
      <c r="A46" s="27">
        <v>35</v>
      </c>
      <c r="B46" s="28" t="s">
        <v>91</v>
      </c>
      <c r="C46" s="27" t="s">
        <v>92</v>
      </c>
      <c r="D46" s="29" t="s">
        <v>31</v>
      </c>
      <c r="E46" s="29">
        <v>3.8541150000000002</v>
      </c>
      <c r="F46" s="30">
        <v>558.33000000000004</v>
      </c>
      <c r="G46" s="30">
        <v>2151.86</v>
      </c>
      <c r="H46" s="38">
        <f t="shared" si="0"/>
        <v>2523.6516000000001</v>
      </c>
      <c r="I46" s="38">
        <f t="shared" si="1"/>
        <v>9726.4071999999996</v>
      </c>
    </row>
    <row r="47" spans="1:9" ht="22.8" x14ac:dyDescent="0.2">
      <c r="A47" s="27">
        <v>36</v>
      </c>
      <c r="B47" s="28" t="s">
        <v>93</v>
      </c>
      <c r="C47" s="27" t="s">
        <v>94</v>
      </c>
      <c r="D47" s="29" t="s">
        <v>31</v>
      </c>
      <c r="E47" s="29">
        <v>1.7600000000000001E-3</v>
      </c>
      <c r="F47" s="30">
        <v>1250</v>
      </c>
      <c r="G47" s="30">
        <v>2.2000000000000002</v>
      </c>
      <c r="H47" s="38">
        <f t="shared" si="0"/>
        <v>5649.9999999999991</v>
      </c>
      <c r="I47" s="38">
        <f t="shared" si="1"/>
        <v>9.9439999999999991</v>
      </c>
    </row>
    <row r="48" spans="1:9" ht="34.200000000000003" x14ac:dyDescent="0.2">
      <c r="A48" s="27">
        <v>37</v>
      </c>
      <c r="B48" s="28" t="s">
        <v>95</v>
      </c>
      <c r="C48" s="27" t="s">
        <v>96</v>
      </c>
      <c r="D48" s="29" t="s">
        <v>31</v>
      </c>
      <c r="E48" s="29">
        <v>5.5039999999999999E-2</v>
      </c>
      <c r="F48" s="30">
        <v>1287</v>
      </c>
      <c r="G48" s="30">
        <v>70.83</v>
      </c>
      <c r="H48" s="38">
        <f t="shared" si="0"/>
        <v>5817.24</v>
      </c>
      <c r="I48" s="38">
        <f t="shared" si="1"/>
        <v>320.15159999999997</v>
      </c>
    </row>
    <row r="49" spans="1:9" ht="34.200000000000003" x14ac:dyDescent="0.2">
      <c r="A49" s="27">
        <v>38</v>
      </c>
      <c r="B49" s="28" t="s">
        <v>97</v>
      </c>
      <c r="C49" s="27" t="s">
        <v>98</v>
      </c>
      <c r="D49" s="29" t="s">
        <v>31</v>
      </c>
      <c r="E49" s="29">
        <v>1.367793</v>
      </c>
      <c r="F49" s="30">
        <v>550</v>
      </c>
      <c r="G49" s="30">
        <v>752.28</v>
      </c>
      <c r="H49" s="38">
        <f t="shared" si="0"/>
        <v>2485.9999999999995</v>
      </c>
      <c r="I49" s="38">
        <f t="shared" si="1"/>
        <v>3400.3055999999997</v>
      </c>
    </row>
    <row r="50" spans="1:9" ht="34.200000000000003" x14ac:dyDescent="0.2">
      <c r="A50" s="27">
        <v>39</v>
      </c>
      <c r="B50" s="28" t="s">
        <v>99</v>
      </c>
      <c r="C50" s="27" t="s">
        <v>100</v>
      </c>
      <c r="D50" s="29" t="s">
        <v>31</v>
      </c>
      <c r="E50" s="29">
        <v>1.9000000000000001E-4</v>
      </c>
      <c r="F50" s="30">
        <v>1100</v>
      </c>
      <c r="G50" s="30">
        <v>0.21</v>
      </c>
      <c r="H50" s="38">
        <f t="shared" si="0"/>
        <v>4971.9999999999991</v>
      </c>
      <c r="I50" s="38">
        <f t="shared" si="1"/>
        <v>0.94919999999999982</v>
      </c>
    </row>
    <row r="51" spans="1:9" ht="34.200000000000003" x14ac:dyDescent="0.2">
      <c r="A51" s="27">
        <v>40</v>
      </c>
      <c r="B51" s="28" t="s">
        <v>101</v>
      </c>
      <c r="C51" s="27" t="s">
        <v>102</v>
      </c>
      <c r="D51" s="29" t="s">
        <v>31</v>
      </c>
      <c r="E51" s="29">
        <v>3.7400000000000003E-2</v>
      </c>
      <c r="F51" s="30">
        <v>1100</v>
      </c>
      <c r="G51" s="30">
        <v>41.14</v>
      </c>
      <c r="H51" s="38">
        <f t="shared" si="0"/>
        <v>4971.9999999999991</v>
      </c>
      <c r="I51" s="38">
        <f t="shared" si="1"/>
        <v>185.9528</v>
      </c>
    </row>
    <row r="52" spans="1:9" ht="34.200000000000003" x14ac:dyDescent="0.2">
      <c r="A52" s="27">
        <v>41</v>
      </c>
      <c r="B52" s="28" t="s">
        <v>103</v>
      </c>
      <c r="C52" s="27" t="s">
        <v>104</v>
      </c>
      <c r="D52" s="29" t="s">
        <v>31</v>
      </c>
      <c r="E52" s="29">
        <v>0.57399999999999995</v>
      </c>
      <c r="F52" s="30">
        <v>1056</v>
      </c>
      <c r="G52" s="30">
        <v>606.14</v>
      </c>
      <c r="H52" s="38">
        <f t="shared" si="0"/>
        <v>4773.12</v>
      </c>
      <c r="I52" s="38">
        <f t="shared" si="1"/>
        <v>2739.7527999999998</v>
      </c>
    </row>
    <row r="53" spans="1:9" ht="22.8" x14ac:dyDescent="0.2">
      <c r="A53" s="27">
        <v>42</v>
      </c>
      <c r="B53" s="28" t="s">
        <v>105</v>
      </c>
      <c r="C53" s="27" t="s">
        <v>106</v>
      </c>
      <c r="D53" s="29" t="s">
        <v>34</v>
      </c>
      <c r="E53" s="29">
        <v>3.2471999999999999</v>
      </c>
      <c r="F53" s="30">
        <v>57.63</v>
      </c>
      <c r="G53" s="30">
        <v>187.13</v>
      </c>
      <c r="H53" s="38">
        <f t="shared" si="0"/>
        <v>260.48759999999999</v>
      </c>
      <c r="I53" s="38">
        <f t="shared" si="1"/>
        <v>845.82759999999985</v>
      </c>
    </row>
    <row r="54" spans="1:9" ht="22.8" x14ac:dyDescent="0.2">
      <c r="A54" s="27">
        <v>43</v>
      </c>
      <c r="B54" s="28" t="s">
        <v>107</v>
      </c>
      <c r="C54" s="27" t="s">
        <v>108</v>
      </c>
      <c r="D54" s="29" t="s">
        <v>34</v>
      </c>
      <c r="E54" s="29">
        <v>1.0468599999999999</v>
      </c>
      <c r="F54" s="30">
        <v>7.46</v>
      </c>
      <c r="G54" s="30">
        <v>7.81</v>
      </c>
      <c r="H54" s="38">
        <f t="shared" si="0"/>
        <v>33.719199999999994</v>
      </c>
      <c r="I54" s="38">
        <f t="shared" si="1"/>
        <v>35.301199999999994</v>
      </c>
    </row>
    <row r="55" spans="1:9" ht="22.8" x14ac:dyDescent="0.2">
      <c r="A55" s="27">
        <v>44</v>
      </c>
      <c r="B55" s="28" t="s">
        <v>109</v>
      </c>
      <c r="C55" s="27" t="s">
        <v>110</v>
      </c>
      <c r="D55" s="29" t="s">
        <v>20</v>
      </c>
      <c r="E55" s="29">
        <v>5.6760000000000003E-4</v>
      </c>
      <c r="F55" s="30">
        <v>12900</v>
      </c>
      <c r="G55" s="30">
        <v>7.32</v>
      </c>
      <c r="H55" s="38">
        <f t="shared" si="0"/>
        <v>58307.999999999993</v>
      </c>
      <c r="I55" s="38">
        <f t="shared" si="1"/>
        <v>33.086399999999998</v>
      </c>
    </row>
    <row r="56" spans="1:9" ht="22.8" x14ac:dyDescent="0.2">
      <c r="A56" s="27">
        <v>45</v>
      </c>
      <c r="B56" s="28" t="s">
        <v>111</v>
      </c>
      <c r="C56" s="27" t="s">
        <v>112</v>
      </c>
      <c r="D56" s="29" t="s">
        <v>20</v>
      </c>
      <c r="E56" s="29">
        <v>4.86E-4</v>
      </c>
      <c r="F56" s="30">
        <v>15620</v>
      </c>
      <c r="G56" s="30">
        <v>7.59</v>
      </c>
      <c r="H56" s="38">
        <f t="shared" si="0"/>
        <v>70602.399999999994</v>
      </c>
      <c r="I56" s="38">
        <f t="shared" si="1"/>
        <v>34.306799999999996</v>
      </c>
    </row>
    <row r="57" spans="1:9" ht="22.8" x14ac:dyDescent="0.2">
      <c r="A57" s="27">
        <v>46</v>
      </c>
      <c r="B57" s="28" t="s">
        <v>113</v>
      </c>
      <c r="C57" s="27" t="s">
        <v>114</v>
      </c>
      <c r="D57" s="29" t="s">
        <v>20</v>
      </c>
      <c r="E57" s="29">
        <v>9.7199999999999999E-4</v>
      </c>
      <c r="F57" s="30">
        <v>14312.87</v>
      </c>
      <c r="G57" s="30">
        <v>13.91</v>
      </c>
      <c r="H57" s="38">
        <f t="shared" si="0"/>
        <v>64694.172399999996</v>
      </c>
      <c r="I57" s="38">
        <f t="shared" si="1"/>
        <v>62.873199999999997</v>
      </c>
    </row>
    <row r="58" spans="1:9" ht="22.8" x14ac:dyDescent="0.2">
      <c r="A58" s="27">
        <v>47</v>
      </c>
      <c r="B58" s="28" t="s">
        <v>115</v>
      </c>
      <c r="C58" s="27" t="s">
        <v>116</v>
      </c>
      <c r="D58" s="29" t="s">
        <v>20</v>
      </c>
      <c r="E58" s="29">
        <v>8.1000000000000004E-5</v>
      </c>
      <c r="F58" s="30">
        <v>7640</v>
      </c>
      <c r="G58" s="30">
        <v>0.62</v>
      </c>
      <c r="H58" s="38">
        <f t="shared" si="0"/>
        <v>34532.799999999996</v>
      </c>
      <c r="I58" s="38">
        <f t="shared" si="1"/>
        <v>2.8023999999999996</v>
      </c>
    </row>
    <row r="59" spans="1:9" ht="22.8" x14ac:dyDescent="0.2">
      <c r="A59" s="27">
        <v>48</v>
      </c>
      <c r="B59" s="28" t="s">
        <v>117</v>
      </c>
      <c r="C59" s="27" t="s">
        <v>118</v>
      </c>
      <c r="D59" s="29" t="s">
        <v>51</v>
      </c>
      <c r="E59" s="29">
        <v>0.1512</v>
      </c>
      <c r="F59" s="30">
        <v>6.67</v>
      </c>
      <c r="G59" s="30">
        <v>1.01</v>
      </c>
      <c r="H59" s="38">
        <f t="shared" si="0"/>
        <v>30.148399999999995</v>
      </c>
      <c r="I59" s="38">
        <f t="shared" si="1"/>
        <v>4.5651999999999999</v>
      </c>
    </row>
    <row r="60" spans="1:9" ht="45.6" x14ac:dyDescent="0.2">
      <c r="A60" s="27">
        <v>49</v>
      </c>
      <c r="B60" s="28" t="s">
        <v>119</v>
      </c>
      <c r="C60" s="27" t="s">
        <v>120</v>
      </c>
      <c r="D60" s="29" t="s">
        <v>121</v>
      </c>
      <c r="E60" s="29">
        <v>3</v>
      </c>
      <c r="F60" s="30">
        <v>1148.4000000000001</v>
      </c>
      <c r="G60" s="30">
        <v>3445.2</v>
      </c>
      <c r="H60" s="38">
        <f t="shared" si="0"/>
        <v>5190.768</v>
      </c>
      <c r="I60" s="38">
        <f t="shared" si="1"/>
        <v>15572.303999999998</v>
      </c>
    </row>
    <row r="61" spans="1:9" ht="22.8" x14ac:dyDescent="0.2">
      <c r="A61" s="27">
        <v>50</v>
      </c>
      <c r="B61" s="28" t="s">
        <v>122</v>
      </c>
      <c r="C61" s="27" t="s">
        <v>123</v>
      </c>
      <c r="D61" s="29" t="s">
        <v>20</v>
      </c>
      <c r="E61" s="29">
        <v>1.4421200000000001</v>
      </c>
      <c r="F61" s="30">
        <v>5500</v>
      </c>
      <c r="G61" s="30">
        <v>7931.66</v>
      </c>
      <c r="H61" s="38">
        <f t="shared" si="0"/>
        <v>24859.999999999996</v>
      </c>
      <c r="I61" s="38">
        <f t="shared" si="1"/>
        <v>35851.103199999998</v>
      </c>
    </row>
    <row r="62" spans="1:9" ht="45.6" x14ac:dyDescent="0.2">
      <c r="A62" s="27">
        <v>52</v>
      </c>
      <c r="B62" s="28" t="s">
        <v>124</v>
      </c>
      <c r="C62" s="27" t="s">
        <v>224</v>
      </c>
      <c r="D62" s="29" t="s">
        <v>121</v>
      </c>
      <c r="E62" s="29">
        <v>2</v>
      </c>
      <c r="F62" s="30"/>
      <c r="G62" s="30"/>
      <c r="H62" s="30">
        <v>4395.99</v>
      </c>
      <c r="I62" s="30">
        <v>8791.98</v>
      </c>
    </row>
    <row r="63" spans="1:9" ht="45.6" x14ac:dyDescent="0.2">
      <c r="A63" s="27">
        <v>53</v>
      </c>
      <c r="B63" s="28" t="s">
        <v>124</v>
      </c>
      <c r="C63" s="27" t="s">
        <v>223</v>
      </c>
      <c r="D63" s="29" t="s">
        <v>121</v>
      </c>
      <c r="E63" s="29">
        <v>12</v>
      </c>
      <c r="F63" s="30"/>
      <c r="G63" s="30"/>
      <c r="H63" s="30">
        <v>2493.23</v>
      </c>
      <c r="I63" s="30">
        <v>29918.76</v>
      </c>
    </row>
    <row r="64" spans="1:9" ht="45.6" x14ac:dyDescent="0.2">
      <c r="A64" s="27">
        <v>54</v>
      </c>
      <c r="B64" s="28" t="s">
        <v>124</v>
      </c>
      <c r="C64" s="27" t="s">
        <v>222</v>
      </c>
      <c r="D64" s="29" t="s">
        <v>121</v>
      </c>
      <c r="E64" s="29">
        <v>2</v>
      </c>
      <c r="F64" s="30"/>
      <c r="G64" s="30"/>
      <c r="H64" s="30">
        <v>6863.04</v>
      </c>
      <c r="I64" s="30">
        <v>13726.08</v>
      </c>
    </row>
    <row r="65" spans="1:9" ht="45.6" x14ac:dyDescent="0.2">
      <c r="A65" s="27">
        <v>55</v>
      </c>
      <c r="B65" s="28" t="s">
        <v>124</v>
      </c>
      <c r="C65" s="27" t="s">
        <v>220</v>
      </c>
      <c r="D65" s="29" t="s">
        <v>121</v>
      </c>
      <c r="E65" s="29">
        <v>3</v>
      </c>
      <c r="F65" s="30"/>
      <c r="G65" s="30"/>
      <c r="H65" s="30">
        <v>1064.72</v>
      </c>
      <c r="I65" s="30">
        <v>3194.16</v>
      </c>
    </row>
    <row r="66" spans="1:9" ht="45.6" x14ac:dyDescent="0.2">
      <c r="A66" s="27">
        <v>57</v>
      </c>
      <c r="B66" s="28" t="s">
        <v>125</v>
      </c>
      <c r="C66" s="27" t="s">
        <v>221</v>
      </c>
      <c r="D66" s="29" t="s">
        <v>121</v>
      </c>
      <c r="E66" s="29">
        <v>2</v>
      </c>
      <c r="F66" s="30"/>
      <c r="G66" s="30"/>
      <c r="H66" s="30">
        <v>58293</v>
      </c>
      <c r="I66" s="30">
        <v>116586</v>
      </c>
    </row>
    <row r="67" spans="1:9" ht="45.6" x14ac:dyDescent="0.2">
      <c r="A67" s="27">
        <v>58</v>
      </c>
      <c r="B67" s="28" t="s">
        <v>125</v>
      </c>
      <c r="C67" s="27" t="s">
        <v>219</v>
      </c>
      <c r="D67" s="29" t="s">
        <v>121</v>
      </c>
      <c r="E67" s="29">
        <v>5</v>
      </c>
      <c r="F67" s="30"/>
      <c r="G67" s="30"/>
      <c r="H67" s="30">
        <v>22414.5</v>
      </c>
      <c r="I67" s="30">
        <v>112072.5</v>
      </c>
    </row>
    <row r="68" spans="1:9" ht="45.6" x14ac:dyDescent="0.2">
      <c r="A68" s="27">
        <v>59</v>
      </c>
      <c r="B68" s="28" t="s">
        <v>125</v>
      </c>
      <c r="C68" s="27" t="s">
        <v>218</v>
      </c>
      <c r="D68" s="29" t="s">
        <v>121</v>
      </c>
      <c r="E68" s="29">
        <v>8</v>
      </c>
      <c r="F68" s="30"/>
      <c r="G68" s="30"/>
      <c r="H68" s="30">
        <v>64413</v>
      </c>
      <c r="I68" s="30">
        <v>515304</v>
      </c>
    </row>
    <row r="69" spans="1:9" ht="45.6" x14ac:dyDescent="0.2">
      <c r="A69" s="27">
        <v>60</v>
      </c>
      <c r="B69" s="28" t="s">
        <v>125</v>
      </c>
      <c r="C69" s="27" t="s">
        <v>217</v>
      </c>
      <c r="D69" s="29" t="s">
        <v>121</v>
      </c>
      <c r="E69" s="29">
        <v>1</v>
      </c>
      <c r="F69" s="30"/>
      <c r="G69" s="30"/>
      <c r="H69" s="30">
        <v>434137.5</v>
      </c>
      <c r="I69" s="30">
        <v>434137.5</v>
      </c>
    </row>
    <row r="70" spans="1:9" ht="45.6" x14ac:dyDescent="0.2">
      <c r="A70" s="27">
        <v>62</v>
      </c>
      <c r="B70" s="28" t="s">
        <v>126</v>
      </c>
      <c r="C70" s="27" t="s">
        <v>216</v>
      </c>
      <c r="D70" s="29" t="s">
        <v>127</v>
      </c>
      <c r="E70" s="29">
        <v>2</v>
      </c>
      <c r="F70" s="30"/>
      <c r="G70" s="30"/>
      <c r="H70" s="30">
        <v>27575.16</v>
      </c>
      <c r="I70" s="30">
        <v>55150.32</v>
      </c>
    </row>
    <row r="71" spans="1:9" ht="45.6" x14ac:dyDescent="0.2">
      <c r="A71" s="27">
        <v>63</v>
      </c>
      <c r="B71" s="28" t="s">
        <v>126</v>
      </c>
      <c r="C71" s="27" t="s">
        <v>215</v>
      </c>
      <c r="D71" s="29" t="s">
        <v>127</v>
      </c>
      <c r="E71" s="29">
        <v>2</v>
      </c>
      <c r="F71" s="30"/>
      <c r="G71" s="30"/>
      <c r="H71" s="30">
        <v>53204.639999999999</v>
      </c>
      <c r="I71" s="30">
        <v>106409.28</v>
      </c>
    </row>
    <row r="72" spans="1:9" ht="45.6" x14ac:dyDescent="0.2">
      <c r="A72" s="27">
        <v>64</v>
      </c>
      <c r="B72" s="28" t="s">
        <v>126</v>
      </c>
      <c r="C72" s="27" t="s">
        <v>214</v>
      </c>
      <c r="D72" s="29" t="s">
        <v>127</v>
      </c>
      <c r="E72" s="29">
        <v>1</v>
      </c>
      <c r="F72" s="30"/>
      <c r="G72" s="30"/>
      <c r="H72" s="30">
        <v>32332.400000000001</v>
      </c>
      <c r="I72" s="30">
        <v>32332.400000000001</v>
      </c>
    </row>
    <row r="73" spans="1:9" ht="45.6" x14ac:dyDescent="0.2">
      <c r="A73" s="27">
        <v>65</v>
      </c>
      <c r="B73" s="28" t="s">
        <v>126</v>
      </c>
      <c r="C73" s="27" t="s">
        <v>213</v>
      </c>
      <c r="D73" s="29" t="s">
        <v>127</v>
      </c>
      <c r="E73" s="29">
        <v>4</v>
      </c>
      <c r="F73" s="30"/>
      <c r="G73" s="30"/>
      <c r="H73" s="30">
        <v>23523.13</v>
      </c>
      <c r="I73" s="30">
        <v>94092.52</v>
      </c>
    </row>
    <row r="74" spans="1:9" ht="34.200000000000003" x14ac:dyDescent="0.2">
      <c r="A74" s="27">
        <v>66</v>
      </c>
      <c r="B74" s="28" t="s">
        <v>128</v>
      </c>
      <c r="C74" s="27" t="s">
        <v>129</v>
      </c>
      <c r="D74" s="29" t="s">
        <v>31</v>
      </c>
      <c r="E74" s="29">
        <v>3.9</v>
      </c>
      <c r="F74" s="30">
        <v>118.6</v>
      </c>
      <c r="G74" s="30">
        <v>462.54</v>
      </c>
      <c r="H74" s="38">
        <f>F74*4.52</f>
        <v>536.07199999999989</v>
      </c>
      <c r="I74" s="38">
        <f>G74*4.52</f>
        <v>2090.6808000000001</v>
      </c>
    </row>
    <row r="75" spans="1:9" ht="34.200000000000003" x14ac:dyDescent="0.2">
      <c r="A75" s="27">
        <v>68</v>
      </c>
      <c r="B75" s="28" t="s">
        <v>130</v>
      </c>
      <c r="C75" s="27" t="s">
        <v>206</v>
      </c>
      <c r="D75" s="29" t="s">
        <v>31</v>
      </c>
      <c r="E75" s="29">
        <v>20.6</v>
      </c>
      <c r="F75" s="30">
        <v>45.92</v>
      </c>
      <c r="G75" s="30">
        <v>945.95</v>
      </c>
      <c r="H75" s="38">
        <f t="shared" ref="H75:H118" si="2">F75*4.52</f>
        <v>207.55839999999998</v>
      </c>
      <c r="I75" s="38">
        <f t="shared" ref="I75:I118" si="3">G75*4.52</f>
        <v>4275.6939999999995</v>
      </c>
    </row>
    <row r="76" spans="1:9" ht="34.200000000000003" x14ac:dyDescent="0.2">
      <c r="A76" s="27">
        <v>69</v>
      </c>
      <c r="B76" s="28" t="s">
        <v>130</v>
      </c>
      <c r="C76" s="27" t="s">
        <v>207</v>
      </c>
      <c r="D76" s="29" t="s">
        <v>31</v>
      </c>
      <c r="E76" s="29">
        <v>982.1</v>
      </c>
      <c r="F76" s="30">
        <v>45.92</v>
      </c>
      <c r="G76" s="30">
        <v>45098.03</v>
      </c>
      <c r="H76" s="38">
        <f t="shared" si="2"/>
        <v>207.55839999999998</v>
      </c>
      <c r="I76" s="38">
        <f t="shared" si="3"/>
        <v>203843.09559999997</v>
      </c>
    </row>
    <row r="77" spans="1:9" ht="34.200000000000003" x14ac:dyDescent="0.2">
      <c r="A77" s="27">
        <v>70</v>
      </c>
      <c r="B77" s="28" t="s">
        <v>131</v>
      </c>
      <c r="C77" s="27" t="s">
        <v>66</v>
      </c>
      <c r="D77" s="29" t="s">
        <v>31</v>
      </c>
      <c r="E77" s="29">
        <v>-1.778</v>
      </c>
      <c r="F77" s="30">
        <v>560</v>
      </c>
      <c r="G77" s="30">
        <v>-995.68</v>
      </c>
      <c r="H77" s="38">
        <f t="shared" si="2"/>
        <v>2531.1999999999998</v>
      </c>
      <c r="I77" s="38">
        <f t="shared" si="3"/>
        <v>-4500.4735999999994</v>
      </c>
    </row>
    <row r="78" spans="1:9" ht="34.200000000000003" x14ac:dyDescent="0.2">
      <c r="A78" s="27">
        <v>71</v>
      </c>
      <c r="B78" s="28" t="s">
        <v>132</v>
      </c>
      <c r="C78" s="27" t="s">
        <v>68</v>
      </c>
      <c r="D78" s="29" t="s">
        <v>31</v>
      </c>
      <c r="E78" s="29">
        <v>-11.81556</v>
      </c>
      <c r="F78" s="30">
        <v>490</v>
      </c>
      <c r="G78" s="30">
        <v>-5789.62</v>
      </c>
      <c r="H78" s="38">
        <f t="shared" si="2"/>
        <v>2214.7999999999997</v>
      </c>
      <c r="I78" s="38">
        <f t="shared" si="3"/>
        <v>-26169.082399999996</v>
      </c>
    </row>
    <row r="79" spans="1:9" ht="34.200000000000003" x14ac:dyDescent="0.2">
      <c r="A79" s="27">
        <v>72</v>
      </c>
      <c r="B79" s="28" t="s">
        <v>133</v>
      </c>
      <c r="C79" s="27" t="s">
        <v>134</v>
      </c>
      <c r="D79" s="29" t="s">
        <v>31</v>
      </c>
      <c r="E79" s="29">
        <v>0.36720000000000003</v>
      </c>
      <c r="F79" s="30">
        <v>600</v>
      </c>
      <c r="G79" s="30">
        <v>220.32</v>
      </c>
      <c r="H79" s="38">
        <f t="shared" si="2"/>
        <v>2711.9999999999995</v>
      </c>
      <c r="I79" s="38">
        <f t="shared" si="3"/>
        <v>995.8463999999999</v>
      </c>
    </row>
    <row r="80" spans="1:9" ht="34.200000000000003" x14ac:dyDescent="0.2">
      <c r="A80" s="27">
        <v>73</v>
      </c>
      <c r="B80" s="28" t="s">
        <v>135</v>
      </c>
      <c r="C80" s="27" t="s">
        <v>136</v>
      </c>
      <c r="D80" s="29" t="s">
        <v>31</v>
      </c>
      <c r="E80" s="29">
        <v>10</v>
      </c>
      <c r="F80" s="30">
        <v>665</v>
      </c>
      <c r="G80" s="30">
        <v>6650</v>
      </c>
      <c r="H80" s="38">
        <f t="shared" si="2"/>
        <v>3005.7999999999997</v>
      </c>
      <c r="I80" s="38">
        <f t="shared" si="3"/>
        <v>30057.999999999996</v>
      </c>
    </row>
    <row r="81" spans="1:9" ht="34.200000000000003" x14ac:dyDescent="0.2">
      <c r="A81" s="27">
        <v>74</v>
      </c>
      <c r="B81" s="28" t="s">
        <v>137</v>
      </c>
      <c r="C81" s="27" t="s">
        <v>138</v>
      </c>
      <c r="D81" s="29" t="s">
        <v>121</v>
      </c>
      <c r="E81" s="29">
        <v>26</v>
      </c>
      <c r="F81" s="30">
        <v>31.43</v>
      </c>
      <c r="G81" s="30">
        <v>817.18</v>
      </c>
      <c r="H81" s="38">
        <f t="shared" si="2"/>
        <v>142.06359999999998</v>
      </c>
      <c r="I81" s="38">
        <f t="shared" si="3"/>
        <v>3693.6535999999996</v>
      </c>
    </row>
    <row r="82" spans="1:9" ht="34.200000000000003" x14ac:dyDescent="0.2">
      <c r="A82" s="27">
        <v>75</v>
      </c>
      <c r="B82" s="28" t="s">
        <v>139</v>
      </c>
      <c r="C82" s="27" t="s">
        <v>140</v>
      </c>
      <c r="D82" s="29" t="s">
        <v>121</v>
      </c>
      <c r="E82" s="29">
        <v>3</v>
      </c>
      <c r="F82" s="30">
        <v>78.56</v>
      </c>
      <c r="G82" s="30">
        <v>235.68</v>
      </c>
      <c r="H82" s="38">
        <f t="shared" si="2"/>
        <v>355.09119999999996</v>
      </c>
      <c r="I82" s="38">
        <f t="shared" si="3"/>
        <v>1065.2736</v>
      </c>
    </row>
    <row r="83" spans="1:9" ht="34.200000000000003" x14ac:dyDescent="0.2">
      <c r="A83" s="27">
        <v>76</v>
      </c>
      <c r="B83" s="28" t="s">
        <v>141</v>
      </c>
      <c r="C83" s="27" t="s">
        <v>142</v>
      </c>
      <c r="D83" s="29" t="s">
        <v>121</v>
      </c>
      <c r="E83" s="29">
        <v>1</v>
      </c>
      <c r="F83" s="30">
        <v>234.87</v>
      </c>
      <c r="G83" s="30">
        <v>234.87</v>
      </c>
      <c r="H83" s="38">
        <f t="shared" si="2"/>
        <v>1061.6124</v>
      </c>
      <c r="I83" s="38">
        <f t="shared" si="3"/>
        <v>1061.6124</v>
      </c>
    </row>
    <row r="84" spans="1:9" ht="34.200000000000003" x14ac:dyDescent="0.2">
      <c r="A84" s="27">
        <v>77</v>
      </c>
      <c r="B84" s="28" t="s">
        <v>143</v>
      </c>
      <c r="C84" s="27" t="s">
        <v>144</v>
      </c>
      <c r="D84" s="29" t="s">
        <v>121</v>
      </c>
      <c r="E84" s="29">
        <v>2</v>
      </c>
      <c r="F84" s="30">
        <v>242.94</v>
      </c>
      <c r="G84" s="30">
        <v>485.88</v>
      </c>
      <c r="H84" s="38">
        <f t="shared" si="2"/>
        <v>1098.0888</v>
      </c>
      <c r="I84" s="38">
        <f t="shared" si="3"/>
        <v>2196.1776</v>
      </c>
    </row>
    <row r="85" spans="1:9" ht="34.200000000000003" x14ac:dyDescent="0.2">
      <c r="A85" s="27">
        <v>78</v>
      </c>
      <c r="B85" s="28" t="s">
        <v>145</v>
      </c>
      <c r="C85" s="27" t="s">
        <v>146</v>
      </c>
      <c r="D85" s="29" t="s">
        <v>121</v>
      </c>
      <c r="E85" s="29">
        <v>1</v>
      </c>
      <c r="F85" s="30">
        <v>362.1</v>
      </c>
      <c r="G85" s="30">
        <v>362.1</v>
      </c>
      <c r="H85" s="38">
        <f t="shared" si="2"/>
        <v>1636.692</v>
      </c>
      <c r="I85" s="38">
        <f t="shared" si="3"/>
        <v>1636.692</v>
      </c>
    </row>
    <row r="86" spans="1:9" ht="34.200000000000003" x14ac:dyDescent="0.2">
      <c r="A86" s="27">
        <v>79</v>
      </c>
      <c r="B86" s="28" t="s">
        <v>147</v>
      </c>
      <c r="C86" s="27" t="s">
        <v>148</v>
      </c>
      <c r="D86" s="29" t="s">
        <v>121</v>
      </c>
      <c r="E86" s="29">
        <v>2</v>
      </c>
      <c r="F86" s="30">
        <v>647.77</v>
      </c>
      <c r="G86" s="30">
        <v>1295.54</v>
      </c>
      <c r="H86" s="38">
        <f t="shared" si="2"/>
        <v>2927.9203999999995</v>
      </c>
      <c r="I86" s="38">
        <f t="shared" si="3"/>
        <v>5855.840799999999</v>
      </c>
    </row>
    <row r="87" spans="1:9" ht="34.200000000000003" x14ac:dyDescent="0.2">
      <c r="A87" s="27">
        <v>80</v>
      </c>
      <c r="B87" s="28" t="s">
        <v>149</v>
      </c>
      <c r="C87" s="27" t="s">
        <v>150</v>
      </c>
      <c r="D87" s="29" t="s">
        <v>121</v>
      </c>
      <c r="E87" s="29">
        <v>6</v>
      </c>
      <c r="F87" s="30">
        <v>901.16</v>
      </c>
      <c r="G87" s="30">
        <v>5406.96</v>
      </c>
      <c r="H87" s="38">
        <f t="shared" si="2"/>
        <v>4073.2431999999994</v>
      </c>
      <c r="I87" s="38">
        <f t="shared" si="3"/>
        <v>24439.459199999998</v>
      </c>
    </row>
    <row r="88" spans="1:9" ht="34.200000000000003" x14ac:dyDescent="0.2">
      <c r="A88" s="27">
        <v>81</v>
      </c>
      <c r="B88" s="28" t="s">
        <v>151</v>
      </c>
      <c r="C88" s="27" t="s">
        <v>152</v>
      </c>
      <c r="D88" s="29" t="s">
        <v>121</v>
      </c>
      <c r="E88" s="29">
        <v>1</v>
      </c>
      <c r="F88" s="30">
        <v>215.48</v>
      </c>
      <c r="G88" s="30">
        <v>215.48</v>
      </c>
      <c r="H88" s="38">
        <f t="shared" si="2"/>
        <v>973.9695999999999</v>
      </c>
      <c r="I88" s="38">
        <f t="shared" si="3"/>
        <v>973.9695999999999</v>
      </c>
    </row>
    <row r="89" spans="1:9" ht="34.200000000000003" x14ac:dyDescent="0.2">
      <c r="A89" s="27">
        <v>82</v>
      </c>
      <c r="B89" s="28" t="s">
        <v>153</v>
      </c>
      <c r="C89" s="27" t="s">
        <v>154</v>
      </c>
      <c r="D89" s="29" t="s">
        <v>121</v>
      </c>
      <c r="E89" s="29">
        <v>1</v>
      </c>
      <c r="F89" s="30">
        <v>462.83</v>
      </c>
      <c r="G89" s="30">
        <v>462.83</v>
      </c>
      <c r="H89" s="38">
        <f t="shared" si="2"/>
        <v>2091.9915999999998</v>
      </c>
      <c r="I89" s="38">
        <f t="shared" si="3"/>
        <v>2091.9915999999998</v>
      </c>
    </row>
    <row r="90" spans="1:9" ht="34.200000000000003" x14ac:dyDescent="0.2">
      <c r="A90" s="27">
        <v>83</v>
      </c>
      <c r="B90" s="28" t="s">
        <v>155</v>
      </c>
      <c r="C90" s="27" t="s">
        <v>156</v>
      </c>
      <c r="D90" s="29" t="s">
        <v>121</v>
      </c>
      <c r="E90" s="29">
        <v>3</v>
      </c>
      <c r="F90" s="30">
        <v>908.44</v>
      </c>
      <c r="G90" s="30">
        <v>2725.32</v>
      </c>
      <c r="H90" s="38">
        <f t="shared" si="2"/>
        <v>4106.1487999999999</v>
      </c>
      <c r="I90" s="38">
        <f t="shared" si="3"/>
        <v>12318.446399999999</v>
      </c>
    </row>
    <row r="91" spans="1:9" ht="34.200000000000003" x14ac:dyDescent="0.2">
      <c r="A91" s="27">
        <v>84</v>
      </c>
      <c r="B91" s="28" t="s">
        <v>157</v>
      </c>
      <c r="C91" s="27" t="s">
        <v>158</v>
      </c>
      <c r="D91" s="29" t="s">
        <v>31</v>
      </c>
      <c r="E91" s="29">
        <v>2.1</v>
      </c>
      <c r="F91" s="30">
        <v>1672.4</v>
      </c>
      <c r="G91" s="30">
        <v>3512.04</v>
      </c>
      <c r="H91" s="38">
        <f t="shared" si="2"/>
        <v>7559.2479999999996</v>
      </c>
      <c r="I91" s="38">
        <f t="shared" si="3"/>
        <v>15874.420799999998</v>
      </c>
    </row>
    <row r="92" spans="1:9" ht="34.200000000000003" x14ac:dyDescent="0.2">
      <c r="A92" s="27">
        <v>85</v>
      </c>
      <c r="B92" s="28" t="s">
        <v>159</v>
      </c>
      <c r="C92" s="27" t="s">
        <v>82</v>
      </c>
      <c r="D92" s="29" t="s">
        <v>31</v>
      </c>
      <c r="E92" s="29">
        <v>-7.0522</v>
      </c>
      <c r="F92" s="30">
        <v>1382.9</v>
      </c>
      <c r="G92" s="30">
        <v>-9752.49</v>
      </c>
      <c r="H92" s="38">
        <f t="shared" si="2"/>
        <v>6250.7079999999996</v>
      </c>
      <c r="I92" s="38">
        <f t="shared" si="3"/>
        <v>-44081.254799999995</v>
      </c>
    </row>
    <row r="93" spans="1:9" ht="34.200000000000003" x14ac:dyDescent="0.2">
      <c r="A93" s="27">
        <v>86</v>
      </c>
      <c r="B93" s="28" t="s">
        <v>160</v>
      </c>
      <c r="C93" s="27" t="s">
        <v>161</v>
      </c>
      <c r="D93" s="29" t="s">
        <v>121</v>
      </c>
      <c r="E93" s="29">
        <v>1</v>
      </c>
      <c r="F93" s="30">
        <v>372.65</v>
      </c>
      <c r="G93" s="30">
        <v>372.65</v>
      </c>
      <c r="H93" s="38">
        <f t="shared" si="2"/>
        <v>1684.3779999999997</v>
      </c>
      <c r="I93" s="38">
        <f t="shared" si="3"/>
        <v>1684.3779999999997</v>
      </c>
    </row>
    <row r="94" spans="1:9" ht="34.200000000000003" x14ac:dyDescent="0.2">
      <c r="A94" s="27">
        <v>87</v>
      </c>
      <c r="B94" s="28" t="s">
        <v>162</v>
      </c>
      <c r="C94" s="27" t="s">
        <v>163</v>
      </c>
      <c r="D94" s="29" t="s">
        <v>121</v>
      </c>
      <c r="E94" s="29">
        <v>3</v>
      </c>
      <c r="F94" s="30">
        <v>873.72</v>
      </c>
      <c r="G94" s="30">
        <v>2621.16</v>
      </c>
      <c r="H94" s="38">
        <f t="shared" si="2"/>
        <v>3949.2143999999998</v>
      </c>
      <c r="I94" s="38">
        <f t="shared" si="3"/>
        <v>11847.643199999999</v>
      </c>
    </row>
    <row r="95" spans="1:9" ht="34.200000000000003" x14ac:dyDescent="0.2">
      <c r="A95" s="27">
        <v>88</v>
      </c>
      <c r="B95" s="28" t="s">
        <v>164</v>
      </c>
      <c r="C95" s="27" t="s">
        <v>165</v>
      </c>
      <c r="D95" s="29" t="s">
        <v>121</v>
      </c>
      <c r="E95" s="29">
        <v>8</v>
      </c>
      <c r="F95" s="30">
        <v>3078.53</v>
      </c>
      <c r="G95" s="30">
        <v>24628.240000000002</v>
      </c>
      <c r="H95" s="38">
        <f t="shared" si="2"/>
        <v>13914.955599999999</v>
      </c>
      <c r="I95" s="38">
        <f t="shared" si="3"/>
        <v>111319.64479999999</v>
      </c>
    </row>
    <row r="96" spans="1:9" ht="34.200000000000003" x14ac:dyDescent="0.2">
      <c r="A96" s="27">
        <v>89</v>
      </c>
      <c r="B96" s="28" t="s">
        <v>166</v>
      </c>
      <c r="C96" s="27" t="s">
        <v>167</v>
      </c>
      <c r="D96" s="29" t="s">
        <v>121</v>
      </c>
      <c r="E96" s="29">
        <v>1</v>
      </c>
      <c r="F96" s="30">
        <v>175.57</v>
      </c>
      <c r="G96" s="30">
        <v>175.57</v>
      </c>
      <c r="H96" s="38">
        <f t="shared" si="2"/>
        <v>793.57639999999992</v>
      </c>
      <c r="I96" s="38">
        <f t="shared" si="3"/>
        <v>793.57639999999992</v>
      </c>
    </row>
    <row r="97" spans="1:9" ht="34.200000000000003" x14ac:dyDescent="0.2">
      <c r="A97" s="27">
        <v>90</v>
      </c>
      <c r="B97" s="28" t="s">
        <v>168</v>
      </c>
      <c r="C97" s="27" t="s">
        <v>169</v>
      </c>
      <c r="D97" s="29" t="s">
        <v>31</v>
      </c>
      <c r="E97" s="29">
        <v>5.0999999999999996</v>
      </c>
      <c r="F97" s="30">
        <v>964</v>
      </c>
      <c r="G97" s="30">
        <v>4916.3999999999996</v>
      </c>
      <c r="H97" s="38">
        <f t="shared" si="2"/>
        <v>4357.28</v>
      </c>
      <c r="I97" s="38">
        <f t="shared" si="3"/>
        <v>22222.127999999997</v>
      </c>
    </row>
    <row r="98" spans="1:9" ht="34.200000000000003" x14ac:dyDescent="0.2">
      <c r="A98" s="27">
        <v>92</v>
      </c>
      <c r="B98" s="28" t="s">
        <v>170</v>
      </c>
      <c r="C98" s="27" t="s">
        <v>205</v>
      </c>
      <c r="D98" s="29" t="s">
        <v>20</v>
      </c>
      <c r="E98" s="29">
        <v>8.5400000000000004E-2</v>
      </c>
      <c r="F98" s="30">
        <v>7571</v>
      </c>
      <c r="G98" s="30">
        <v>646.55999999999995</v>
      </c>
      <c r="H98" s="38">
        <f t="shared" si="2"/>
        <v>34220.92</v>
      </c>
      <c r="I98" s="38">
        <f t="shared" si="3"/>
        <v>2922.4511999999995</v>
      </c>
    </row>
    <row r="99" spans="1:9" ht="34.200000000000003" x14ac:dyDescent="0.2">
      <c r="A99" s="27">
        <v>93</v>
      </c>
      <c r="B99" s="28" t="s">
        <v>170</v>
      </c>
      <c r="C99" s="27" t="s">
        <v>204</v>
      </c>
      <c r="D99" s="29" t="s">
        <v>20</v>
      </c>
      <c r="E99" s="29">
        <v>4.0599999999999997E-2</v>
      </c>
      <c r="F99" s="30">
        <v>7571</v>
      </c>
      <c r="G99" s="30">
        <v>307.38</v>
      </c>
      <c r="H99" s="38">
        <f t="shared" si="2"/>
        <v>34220.92</v>
      </c>
      <c r="I99" s="38">
        <f t="shared" si="3"/>
        <v>1389.3575999999998</v>
      </c>
    </row>
    <row r="100" spans="1:9" ht="34.200000000000003" x14ac:dyDescent="0.2">
      <c r="A100" s="27">
        <v>94</v>
      </c>
      <c r="B100" s="28" t="s">
        <v>171</v>
      </c>
      <c r="C100" s="27" t="s">
        <v>172</v>
      </c>
      <c r="D100" s="29" t="s">
        <v>121</v>
      </c>
      <c r="E100" s="29">
        <v>9</v>
      </c>
      <c r="F100" s="30">
        <v>375</v>
      </c>
      <c r="G100" s="30">
        <v>3375</v>
      </c>
      <c r="H100" s="38">
        <f t="shared" si="2"/>
        <v>1694.9999999999998</v>
      </c>
      <c r="I100" s="38">
        <f t="shared" si="3"/>
        <v>15254.999999999998</v>
      </c>
    </row>
    <row r="101" spans="1:9" ht="34.200000000000003" x14ac:dyDescent="0.2">
      <c r="A101" s="27">
        <v>95</v>
      </c>
      <c r="B101" s="28" t="s">
        <v>173</v>
      </c>
      <c r="C101" s="27" t="s">
        <v>86</v>
      </c>
      <c r="D101" s="29" t="s">
        <v>20</v>
      </c>
      <c r="E101" s="29">
        <v>-2.66E-3</v>
      </c>
      <c r="F101" s="30">
        <v>10200</v>
      </c>
      <c r="G101" s="30">
        <v>-27.13</v>
      </c>
      <c r="H101" s="38">
        <f t="shared" si="2"/>
        <v>46103.999999999993</v>
      </c>
      <c r="I101" s="38">
        <f t="shared" si="3"/>
        <v>-122.62759999999999</v>
      </c>
    </row>
    <row r="102" spans="1:9" ht="34.200000000000003" x14ac:dyDescent="0.2">
      <c r="A102" s="27">
        <v>96</v>
      </c>
      <c r="B102" s="28" t="s">
        <v>174</v>
      </c>
      <c r="C102" s="27" t="s">
        <v>90</v>
      </c>
      <c r="D102" s="29" t="s">
        <v>20</v>
      </c>
      <c r="E102" s="29">
        <v>-0.65800000000000003</v>
      </c>
      <c r="F102" s="30">
        <v>5650</v>
      </c>
      <c r="G102" s="30">
        <v>-3717.7</v>
      </c>
      <c r="H102" s="38">
        <f t="shared" si="2"/>
        <v>25537.999999999996</v>
      </c>
      <c r="I102" s="38">
        <f t="shared" si="3"/>
        <v>-16804.003999999997</v>
      </c>
    </row>
    <row r="103" spans="1:9" ht="45.6" x14ac:dyDescent="0.2">
      <c r="A103" s="27">
        <v>97</v>
      </c>
      <c r="B103" s="28" t="s">
        <v>175</v>
      </c>
      <c r="C103" s="27" t="s">
        <v>176</v>
      </c>
      <c r="D103" s="29" t="s">
        <v>121</v>
      </c>
      <c r="E103" s="29">
        <v>3</v>
      </c>
      <c r="F103" s="30">
        <v>2309.08</v>
      </c>
      <c r="G103" s="30">
        <v>6927.24</v>
      </c>
      <c r="H103" s="38">
        <f t="shared" si="2"/>
        <v>10437.041599999999</v>
      </c>
      <c r="I103" s="38">
        <f t="shared" si="3"/>
        <v>31311.124799999998</v>
      </c>
    </row>
    <row r="104" spans="1:9" ht="45.6" x14ac:dyDescent="0.2">
      <c r="A104" s="27">
        <v>98</v>
      </c>
      <c r="B104" s="28" t="s">
        <v>177</v>
      </c>
      <c r="C104" s="27" t="s">
        <v>120</v>
      </c>
      <c r="D104" s="29" t="s">
        <v>121</v>
      </c>
      <c r="E104" s="29">
        <v>-3</v>
      </c>
      <c r="F104" s="30">
        <v>1148.4000000000001</v>
      </c>
      <c r="G104" s="30">
        <v>-3445.2</v>
      </c>
      <c r="H104" s="38">
        <f t="shared" si="2"/>
        <v>5190.768</v>
      </c>
      <c r="I104" s="38">
        <f t="shared" si="3"/>
        <v>-15572.303999999998</v>
      </c>
    </row>
    <row r="105" spans="1:9" ht="45.6" x14ac:dyDescent="0.2">
      <c r="A105" s="27">
        <v>99</v>
      </c>
      <c r="B105" s="28" t="s">
        <v>178</v>
      </c>
      <c r="C105" s="27" t="s">
        <v>179</v>
      </c>
      <c r="D105" s="29" t="s">
        <v>180</v>
      </c>
      <c r="E105" s="29">
        <v>10.61</v>
      </c>
      <c r="F105" s="30">
        <v>367.26</v>
      </c>
      <c r="G105" s="30">
        <v>3896.63</v>
      </c>
      <c r="H105" s="38">
        <f t="shared" si="2"/>
        <v>1660.0151999999998</v>
      </c>
      <c r="I105" s="38">
        <f t="shared" si="3"/>
        <v>17612.767599999999</v>
      </c>
    </row>
    <row r="106" spans="1:9" ht="45.6" x14ac:dyDescent="0.2">
      <c r="A106" s="27">
        <v>100</v>
      </c>
      <c r="B106" s="28" t="s">
        <v>181</v>
      </c>
      <c r="C106" s="27" t="s">
        <v>182</v>
      </c>
      <c r="D106" s="29" t="s">
        <v>180</v>
      </c>
      <c r="E106" s="29">
        <v>5.9999999999999995E-4</v>
      </c>
      <c r="F106" s="30">
        <v>565.35</v>
      </c>
      <c r="G106" s="30">
        <v>0.34</v>
      </c>
      <c r="H106" s="38">
        <f t="shared" si="2"/>
        <v>2555.3820000000001</v>
      </c>
      <c r="I106" s="38">
        <f t="shared" si="3"/>
        <v>1.5367999999999999</v>
      </c>
    </row>
    <row r="107" spans="1:9" ht="45.6" x14ac:dyDescent="0.2">
      <c r="A107" s="27">
        <v>101</v>
      </c>
      <c r="B107" s="28" t="s">
        <v>183</v>
      </c>
      <c r="C107" s="27" t="s">
        <v>184</v>
      </c>
      <c r="D107" s="29" t="s">
        <v>180</v>
      </c>
      <c r="E107" s="29">
        <v>8.9999999999999998E-4</v>
      </c>
      <c r="F107" s="30">
        <v>151.87</v>
      </c>
      <c r="G107" s="30">
        <v>0.14000000000000001</v>
      </c>
      <c r="H107" s="38">
        <f t="shared" si="2"/>
        <v>686.45240000000001</v>
      </c>
      <c r="I107" s="38">
        <f t="shared" si="3"/>
        <v>0.63280000000000003</v>
      </c>
    </row>
    <row r="108" spans="1:9" ht="57" x14ac:dyDescent="0.2">
      <c r="A108" s="27">
        <v>102</v>
      </c>
      <c r="B108" s="28" t="s">
        <v>185</v>
      </c>
      <c r="C108" s="27" t="s">
        <v>186</v>
      </c>
      <c r="D108" s="29" t="s">
        <v>180</v>
      </c>
      <c r="E108" s="29">
        <v>17.600000000000001</v>
      </c>
      <c r="F108" s="30">
        <v>198</v>
      </c>
      <c r="G108" s="30">
        <v>3484.8</v>
      </c>
      <c r="H108" s="38">
        <f t="shared" si="2"/>
        <v>894.95999999999992</v>
      </c>
      <c r="I108" s="38">
        <f t="shared" si="3"/>
        <v>15751.295999999998</v>
      </c>
    </row>
    <row r="109" spans="1:9" ht="57" x14ac:dyDescent="0.2">
      <c r="A109" s="27">
        <v>103</v>
      </c>
      <c r="B109" s="28" t="s">
        <v>187</v>
      </c>
      <c r="C109" s="27" t="s">
        <v>188</v>
      </c>
      <c r="D109" s="29" t="s">
        <v>180</v>
      </c>
      <c r="E109" s="29">
        <v>3.5999999999999999E-3</v>
      </c>
      <c r="F109" s="30">
        <v>188.01</v>
      </c>
      <c r="G109" s="30">
        <v>0.68</v>
      </c>
      <c r="H109" s="38">
        <f t="shared" si="2"/>
        <v>849.8051999999999</v>
      </c>
      <c r="I109" s="38">
        <f t="shared" si="3"/>
        <v>3.0735999999999999</v>
      </c>
    </row>
    <row r="110" spans="1:9" ht="34.200000000000003" x14ac:dyDescent="0.2">
      <c r="A110" s="27">
        <v>104</v>
      </c>
      <c r="B110" s="28" t="s">
        <v>189</v>
      </c>
      <c r="C110" s="27" t="s">
        <v>123</v>
      </c>
      <c r="D110" s="29" t="s">
        <v>20</v>
      </c>
      <c r="E110" s="29">
        <v>-1.4421200000000001</v>
      </c>
      <c r="F110" s="30">
        <v>5500</v>
      </c>
      <c r="G110" s="30">
        <v>-7931.66</v>
      </c>
      <c r="H110" s="38">
        <f t="shared" si="2"/>
        <v>24859.999999999996</v>
      </c>
      <c r="I110" s="38">
        <f t="shared" si="3"/>
        <v>-35851.103199999998</v>
      </c>
    </row>
    <row r="111" spans="1:9" ht="45.6" x14ac:dyDescent="0.2">
      <c r="A111" s="27">
        <v>105</v>
      </c>
      <c r="B111" s="28" t="s">
        <v>190</v>
      </c>
      <c r="C111" s="27" t="s">
        <v>191</v>
      </c>
      <c r="D111" s="29" t="s">
        <v>180</v>
      </c>
      <c r="E111" s="29">
        <v>25.2</v>
      </c>
      <c r="F111" s="30">
        <v>124.92</v>
      </c>
      <c r="G111" s="30">
        <v>3147.98</v>
      </c>
      <c r="H111" s="38">
        <f t="shared" si="2"/>
        <v>564.63839999999993</v>
      </c>
      <c r="I111" s="38">
        <f t="shared" si="3"/>
        <v>14228.869599999998</v>
      </c>
    </row>
    <row r="112" spans="1:9" ht="45.6" x14ac:dyDescent="0.2">
      <c r="A112" s="27">
        <v>106</v>
      </c>
      <c r="B112" s="28" t="s">
        <v>192</v>
      </c>
      <c r="C112" s="27" t="s">
        <v>193</v>
      </c>
      <c r="D112" s="29" t="s">
        <v>180</v>
      </c>
      <c r="E112" s="29">
        <v>304.72000000000003</v>
      </c>
      <c r="F112" s="30">
        <v>521.73</v>
      </c>
      <c r="G112" s="30">
        <v>158981.57</v>
      </c>
      <c r="H112" s="38">
        <f t="shared" si="2"/>
        <v>2358.2195999999999</v>
      </c>
      <c r="I112" s="38">
        <f t="shared" si="3"/>
        <v>718596.69640000002</v>
      </c>
    </row>
    <row r="113" spans="1:9" ht="45.6" x14ac:dyDescent="0.2">
      <c r="A113" s="27">
        <v>107</v>
      </c>
      <c r="B113" s="28" t="s">
        <v>194</v>
      </c>
      <c r="C113" s="27" t="s">
        <v>195</v>
      </c>
      <c r="D113" s="29" t="s">
        <v>121</v>
      </c>
      <c r="E113" s="29">
        <v>3</v>
      </c>
      <c r="F113" s="30">
        <v>107.99</v>
      </c>
      <c r="G113" s="30">
        <v>323.97000000000003</v>
      </c>
      <c r="H113" s="38">
        <f t="shared" si="2"/>
        <v>488.11479999999995</v>
      </c>
      <c r="I113" s="38">
        <f t="shared" si="3"/>
        <v>1464.3444</v>
      </c>
    </row>
    <row r="114" spans="1:9" ht="45.6" x14ac:dyDescent="0.2">
      <c r="A114" s="27">
        <v>108</v>
      </c>
      <c r="B114" s="28" t="s">
        <v>196</v>
      </c>
      <c r="C114" s="27" t="s">
        <v>197</v>
      </c>
      <c r="D114" s="29" t="s">
        <v>121</v>
      </c>
      <c r="E114" s="29">
        <v>12</v>
      </c>
      <c r="F114" s="30">
        <v>403.63</v>
      </c>
      <c r="G114" s="30">
        <v>4843.5600000000004</v>
      </c>
      <c r="H114" s="38">
        <f t="shared" si="2"/>
        <v>1824.4075999999998</v>
      </c>
      <c r="I114" s="38">
        <f t="shared" si="3"/>
        <v>21892.891199999998</v>
      </c>
    </row>
    <row r="115" spans="1:9" ht="34.200000000000003" x14ac:dyDescent="0.2">
      <c r="A115" s="27">
        <v>109</v>
      </c>
      <c r="B115" s="28" t="s">
        <v>198</v>
      </c>
      <c r="C115" s="27" t="s">
        <v>199</v>
      </c>
      <c r="D115" s="29" t="s">
        <v>121</v>
      </c>
      <c r="E115" s="29">
        <v>1</v>
      </c>
      <c r="F115" s="30">
        <v>251.76</v>
      </c>
      <c r="G115" s="30">
        <v>251.76</v>
      </c>
      <c r="H115" s="38">
        <f t="shared" si="2"/>
        <v>1137.9551999999999</v>
      </c>
      <c r="I115" s="38">
        <f t="shared" si="3"/>
        <v>1137.9551999999999</v>
      </c>
    </row>
    <row r="116" spans="1:9" ht="34.200000000000003" x14ac:dyDescent="0.2">
      <c r="A116" s="27">
        <v>110</v>
      </c>
      <c r="B116" s="28" t="s">
        <v>200</v>
      </c>
      <c r="C116" s="27" t="s">
        <v>201</v>
      </c>
      <c r="D116" s="29" t="s">
        <v>121</v>
      </c>
      <c r="E116" s="29">
        <v>7</v>
      </c>
      <c r="F116" s="30">
        <v>410.2</v>
      </c>
      <c r="G116" s="30">
        <v>2871.4</v>
      </c>
      <c r="H116" s="38">
        <f t="shared" si="2"/>
        <v>1854.1039999999998</v>
      </c>
      <c r="I116" s="38">
        <f t="shared" si="3"/>
        <v>12978.727999999999</v>
      </c>
    </row>
    <row r="117" spans="1:9" ht="34.200000000000003" x14ac:dyDescent="0.2">
      <c r="A117" s="27">
        <v>112</v>
      </c>
      <c r="B117" s="28" t="s">
        <v>202</v>
      </c>
      <c r="C117" s="27" t="s">
        <v>212</v>
      </c>
      <c r="D117" s="29" t="s">
        <v>121</v>
      </c>
      <c r="E117" s="29">
        <v>1</v>
      </c>
      <c r="F117" s="30">
        <v>438.6</v>
      </c>
      <c r="G117" s="30">
        <v>438.6</v>
      </c>
      <c r="H117" s="38">
        <f t="shared" si="2"/>
        <v>1982.472</v>
      </c>
      <c r="I117" s="38">
        <f t="shared" si="3"/>
        <v>1982.472</v>
      </c>
    </row>
    <row r="118" spans="1:9" ht="34.200000000000003" x14ac:dyDescent="0.2">
      <c r="A118" s="31">
        <v>113</v>
      </c>
      <c r="B118" s="32" t="s">
        <v>202</v>
      </c>
      <c r="C118" s="31" t="s">
        <v>211</v>
      </c>
      <c r="D118" s="33" t="s">
        <v>121</v>
      </c>
      <c r="E118" s="33">
        <v>1</v>
      </c>
      <c r="F118" s="34">
        <v>438.6</v>
      </c>
      <c r="G118" s="34">
        <v>438.6</v>
      </c>
      <c r="H118" s="38">
        <f t="shared" si="2"/>
        <v>1982.472</v>
      </c>
      <c r="I118" s="38">
        <f t="shared" si="3"/>
        <v>1982.472</v>
      </c>
    </row>
    <row r="119" spans="1:9" ht="27.6" customHeight="1" x14ac:dyDescent="0.2">
      <c r="A119" s="35" t="s">
        <v>203</v>
      </c>
      <c r="B119" s="36"/>
      <c r="C119" s="36"/>
      <c r="D119" s="36"/>
      <c r="E119" s="36"/>
      <c r="F119" s="36"/>
      <c r="G119" s="39">
        <f>SUM(G12:G118)</f>
        <v>311034.62999999995</v>
      </c>
      <c r="H119" s="37"/>
      <c r="I119" s="39">
        <f>SUM(I12:I118)</f>
        <v>2927592.0275999997</v>
      </c>
    </row>
    <row r="120" spans="1:9" x14ac:dyDescent="0.2">
      <c r="A120" s="11"/>
      <c r="G120" s="9"/>
      <c r="H120" s="9"/>
      <c r="I120" s="9"/>
    </row>
    <row r="121" spans="1:9" x14ac:dyDescent="0.2">
      <c r="A121" s="11"/>
      <c r="G121" s="9"/>
      <c r="H121" s="9"/>
      <c r="I121" s="9"/>
    </row>
    <row r="122" spans="1:9" x14ac:dyDescent="0.2">
      <c r="A122" s="11"/>
      <c r="B122" s="5" t="s">
        <v>208</v>
      </c>
      <c r="G122" s="9"/>
      <c r="H122" s="9"/>
      <c r="I122" s="9"/>
    </row>
    <row r="123" spans="1:9" x14ac:dyDescent="0.2">
      <c r="A123" s="11"/>
      <c r="B123" s="5" t="s">
        <v>209</v>
      </c>
      <c r="G123" s="9"/>
      <c r="H123" s="9"/>
      <c r="I123" s="9"/>
    </row>
    <row r="124" spans="1:9" x14ac:dyDescent="0.2">
      <c r="A124" s="11"/>
      <c r="G124" s="9"/>
      <c r="H124" s="9"/>
      <c r="I124" s="9"/>
    </row>
    <row r="126" spans="1:9" x14ac:dyDescent="0.2">
      <c r="A126" s="10" t="s">
        <v>210</v>
      </c>
    </row>
  </sheetData>
  <mergeCells count="11">
    <mergeCell ref="A10:I10"/>
    <mergeCell ref="A11:I11"/>
    <mergeCell ref="A119:F119"/>
    <mergeCell ref="H7:I7"/>
    <mergeCell ref="F6:I6"/>
    <mergeCell ref="F7:G7"/>
    <mergeCell ref="E6:E8"/>
    <mergeCell ref="A6:A8"/>
    <mergeCell ref="B6:B8"/>
    <mergeCell ref="C6:C8"/>
    <mergeCell ref="D6:D8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2006-08-23T16:17:34Z</cp:lastPrinted>
  <dcterms:created xsi:type="dcterms:W3CDTF">2003-01-28T12:33:10Z</dcterms:created>
  <dcterms:modified xsi:type="dcterms:W3CDTF">2022-06-03T08:02:38Z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